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1355" windowHeight="8700"/>
  </bookViews>
  <sheets>
    <sheet name="смета (3)" sheetId="15" r:id="rId1"/>
    <sheet name="2021" sheetId="10" r:id="rId2"/>
  </sheets>
  <definedNames>
    <definedName name="_xlnm.Print_Area" localSheetId="1">'2021'!$A$1:$S$43</definedName>
    <definedName name="_xlnm.Print_Area" localSheetId="0">'смета (3)'!$A$1:$R$73</definedName>
  </definedNames>
  <calcPr calcId="124519"/>
</workbook>
</file>

<file path=xl/calcChain.xml><?xml version="1.0" encoding="utf-8"?>
<calcChain xmlns="http://schemas.openxmlformats.org/spreadsheetml/2006/main">
  <c r="J64" i="15"/>
  <c r="J63" s="1"/>
  <c r="J62" s="1"/>
  <c r="J66"/>
  <c r="J65"/>
  <c r="P57"/>
  <c r="P56"/>
  <c r="P55" s="1"/>
  <c r="P48" s="1"/>
  <c r="P47" s="1"/>
  <c r="P67" s="1"/>
  <c r="P59"/>
  <c r="J60"/>
  <c r="J61"/>
  <c r="J59"/>
  <c r="J58" s="1"/>
  <c r="J57" s="1"/>
  <c r="J56" s="1"/>
  <c r="J55" s="1"/>
  <c r="J54"/>
  <c r="J53" s="1"/>
  <c r="J52" s="1"/>
  <c r="J51" s="1"/>
  <c r="J50" s="1"/>
  <c r="O35" i="10"/>
  <c r="I38" s="1"/>
  <c r="L36" i="15"/>
  <c r="L35" s="1"/>
  <c r="L40" s="1"/>
  <c r="L37"/>
  <c r="I37"/>
  <c r="M59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M57"/>
  <c r="M56"/>
  <c r="M55" s="1"/>
  <c r="M48" s="1"/>
  <c r="M47" s="1"/>
  <c r="M67" s="1"/>
  <c r="I36"/>
  <c r="I35"/>
  <c r="I40"/>
  <c r="F39" l="1"/>
  <c r="F37" s="1"/>
  <c r="F38"/>
  <c r="J49"/>
  <c r="J48" s="1"/>
  <c r="J47" s="1"/>
  <c r="J67" s="1"/>
  <c r="F36"/>
  <c r="F35" s="1"/>
  <c r="F40" l="1"/>
</calcChain>
</file>

<file path=xl/sharedStrings.xml><?xml version="1.0" encoding="utf-8"?>
<sst xmlns="http://schemas.openxmlformats.org/spreadsheetml/2006/main" count="198" uniqueCount="125">
  <si>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</si>
  <si>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</si>
  <si>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</si>
  <si>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</si>
  <si>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</si>
  <si>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</si>
  <si>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</si>
  <si>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</si>
  <si>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</si>
  <si>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</si>
  <si>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</si>
  <si>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</si>
  <si>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Утверждаю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</si>
  <si>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</si>
  <si>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</si>
  <si>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</si>
  <si>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</si>
  <si>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</si>
  <si>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</si>
  <si>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</si>
  <si>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код аналитического показателя</t>
  </si>
  <si>
    <t>сумма</t>
  </si>
  <si>
    <t>в рублях</t>
  </si>
  <si>
    <t>в валюте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</si>
  <si>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</si>
  <si>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</si>
  <si>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</si>
  <si>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</si>
  <si>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Заработная плата</t>
  </si>
  <si>
    <t>Начисления на выплаты по оплате труда</t>
  </si>
  <si>
    <t>Оплата труда и начисления на выплаты по оплате труда</t>
  </si>
  <si>
    <t>Оплата работ, услуг</t>
  </si>
  <si>
    <t>ИТОГО</t>
  </si>
  <si>
    <t>Всего</t>
  </si>
  <si>
    <t>руб.</t>
  </si>
  <si>
    <t>А.А.Сердюкова</t>
  </si>
  <si>
    <t>Получатель бюджетных средств:</t>
  </si>
  <si>
    <t>_______________ Ю. Б. Сизов</t>
  </si>
  <si>
    <t>Администрация Руднянского муниципального района</t>
  </si>
  <si>
    <t>Директор МКУ ДО "Руднянская ДЮСШ"</t>
  </si>
  <si>
    <t>Муниципальное казенное  учреждение дополнительного образования "Руднянская детско-юношеская спортивная школа"</t>
  </si>
  <si>
    <t>Начисления на выплаты по оплате труда 30,2%</t>
  </si>
  <si>
    <t>Дополнительное образование</t>
  </si>
  <si>
    <t>Содействие развитию дополнительного образования</t>
  </si>
  <si>
    <t>Обеспечение деятельности казенных учрежедний дополнительного образования</t>
  </si>
  <si>
    <t>Муниципальная программа "Развитие физической культуры и спорта в Руднянском муниципальном районе"</t>
  </si>
  <si>
    <t>0900000000</t>
  </si>
  <si>
    <t>0910400000</t>
  </si>
  <si>
    <t xml:space="preserve">Подпрограмма "Развитие физической культуры и детского спорта в Руднянском муниципальном районе" </t>
  </si>
  <si>
    <t>0910000000</t>
  </si>
  <si>
    <t>0910400020</t>
  </si>
  <si>
    <t>к бюджетной смете расходов на 2021 год</t>
  </si>
  <si>
    <t>СОГЛАСОВАНО</t>
  </si>
  <si>
    <t xml:space="preserve">(подпись)  </t>
  </si>
  <si>
    <t>(расшифровка подписи)</t>
  </si>
  <si>
    <t>Раздел 1. Итоговые показатели бюджетной сметы</t>
  </si>
  <si>
    <t>Код бюджетной классификации Российской федерации</t>
  </si>
  <si>
    <t>Код аналитического показателя</t>
  </si>
  <si>
    <t>раздел</t>
  </si>
  <si>
    <t>подраздел</t>
  </si>
  <si>
    <t>целевая статья</t>
  </si>
  <si>
    <t>вид расходов</t>
  </si>
  <si>
    <t>код валюты по ОКВ</t>
  </si>
  <si>
    <t>Руководитель учреждения (уполномоченное лицо)</t>
  </si>
  <si>
    <t>(подпись)</t>
  </si>
  <si>
    <t>Исполнитель</t>
  </si>
  <si>
    <t>8-84453-7-12-97</t>
  </si>
  <si>
    <t>(телефон)</t>
  </si>
  <si>
    <t>"___"_________20__г.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</si>
  <si>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</si>
  <si>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</si>
  <si>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Раздел 2. Лимиты бюджетных обязательств по расходам получателя бюджетных средств ***</t>
  </si>
  <si>
    <t>Ю.Б.Сизов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</si>
  <si>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</si>
  <si>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</si>
  <si>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</si>
  <si>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</si>
  <si>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</si>
  <si>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"      "</t>
  </si>
  <si>
    <t xml:space="preserve">    20     г.</t>
  </si>
  <si>
    <t>РАСЧЕТНЫЕ ПОКАЗАТЕЛИ по ДЮСШ</t>
  </si>
  <si>
    <t>"__" _________ 20__ г.</t>
  </si>
  <si>
    <t>2. Расчет расходов по подстатье 213 "Начисления на выплаты по оплате труда"</t>
  </si>
  <si>
    <t>01</t>
  </si>
  <si>
    <t>02</t>
  </si>
  <si>
    <t>03</t>
  </si>
  <si>
    <t>Директор -главный бухгалтер МКУ "МЦБ"</t>
  </si>
  <si>
    <t>Всего по бюджетной смете  на 2021 год</t>
  </si>
  <si>
    <t xml:space="preserve">                                              Т.А.Мягкова</t>
  </si>
  <si>
    <t>( НА 2021 ФИНАНСОВЫЙ ГОД И ПЛАНОВЫЙ ПЕРИОД 2022 И 2023 ГОД)</t>
  </si>
  <si>
    <t>на 2021 год (на текущий финансовый год)</t>
  </si>
  <si>
    <t>на 2022 год (на первый год планового периода)</t>
  </si>
  <si>
    <t>на 2023 год (на второй планового периода)</t>
  </si>
  <si>
    <t>Ст.экономист МКУ "МЦБ"</t>
  </si>
  <si>
    <t>"__" _________ 2021 г.</t>
  </si>
  <si>
    <t>Исполнитель:ст. экономист МКУ "МЦБ"</t>
  </si>
  <si>
    <t>Начальника отдела образования, опеки и попечительства Руднянского муниципального района</t>
  </si>
  <si>
    <t>(подпись)                                                   (расшифровка подписи)</t>
  </si>
  <si>
    <t xml:space="preserve">ИЗМЕНЕНИЕ БЮДЖЕТНОЙ СМЕТЫ на  2021 ФИНАНСОВЫЙ ГОД </t>
  </si>
  <si>
    <t>ОБРАЗОВАНИЕ</t>
  </si>
  <si>
    <t>А.Т.Парамонова</t>
  </si>
  <si>
    <t>3. Расчет расходов по подстатье 223 "Коммунальные услуги"</t>
  </si>
  <si>
    <t>Вывоз ТКО</t>
  </si>
  <si>
    <t>Камера видеонаблюдения</t>
  </si>
  <si>
    <t>04</t>
  </si>
  <si>
    <t>4. Расчет расходов по подстатье 310 "увеличение стоимости основных средств"</t>
  </si>
  <si>
    <t>Звуковое оповещение при пожаре</t>
  </si>
  <si>
    <t>Глава Руднянского муниципального района</t>
  </si>
  <si>
    <t>В.А.Полетаев</t>
  </si>
  <si>
    <t>от 11 июня 2021 г</t>
  </si>
  <si>
    <t>Поступление нефинансовых активов</t>
  </si>
  <si>
    <t>Увеличение стоимости основных средств</t>
  </si>
  <si>
    <t>Муниципальная программа"Обеспечение безопасности жизнедеятельности на территории Руднянского муниципального района"</t>
  </si>
  <si>
    <t>0500000000</t>
  </si>
  <si>
    <t>Подпрограмма "Пожарная безопасность Руднянского муниципального района"</t>
  </si>
  <si>
    <t>0510000000</t>
  </si>
  <si>
    <t>Обеспечение пожарной безопасности учреждений дополнительного образования</t>
  </si>
  <si>
    <t>0510300000</t>
  </si>
  <si>
    <t>Мероприятия связанные с пожарной безопасностью</t>
  </si>
  <si>
    <t>0510323010</t>
  </si>
  <si>
    <t>07</t>
  </si>
  <si>
    <t>300</t>
  </si>
  <si>
    <t>310</t>
  </si>
  <si>
    <t>Коммунальные услуги</t>
  </si>
  <si>
    <t>вывоз ТКО</t>
  </si>
</sst>
</file>

<file path=xl/styles.xml><?xml version="1.0" encoding="utf-8"?>
<styleSheet xmlns="http://schemas.openxmlformats.org/spreadsheetml/2006/main">
  <numFmts count="2">
    <numFmt numFmtId="182" formatCode="00"/>
    <numFmt numFmtId="190" formatCode="000000"/>
  </numFmts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i/>
      <sz val="7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1"/>
      <name val="Arial Cyr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ont="0" applyFill="0" applyBorder="0" applyAlignment="0" applyProtection="0">
      <alignment vertical="top"/>
    </xf>
    <xf numFmtId="0" fontId="4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vertical="top"/>
    </xf>
    <xf numFmtId="0" fontId="6" fillId="0" borderId="0" xfId="0" applyFont="1"/>
    <xf numFmtId="0" fontId="0" fillId="0" borderId="0" xfId="0" applyBorder="1"/>
    <xf numFmtId="0" fontId="6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7" fillId="0" borderId="2" xfId="0" applyFont="1" applyBorder="1" applyAlignment="1"/>
    <xf numFmtId="49" fontId="7" fillId="0" borderId="2" xfId="0" applyNumberFormat="1" applyFont="1" applyBorder="1" applyAlignment="1"/>
    <xf numFmtId="0" fontId="7" fillId="0" borderId="0" xfId="0" applyFont="1"/>
    <xf numFmtId="0" fontId="3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2" fillId="0" borderId="0" xfId="0" applyFont="1" applyBorder="1"/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7" fillId="0" borderId="2" xfId="2" applyFont="1" applyBorder="1"/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49" fontId="5" fillId="0" borderId="0" xfId="0" applyNumberFormat="1" applyFont="1" applyBorder="1" applyAlignment="1"/>
    <xf numFmtId="0" fontId="7" fillId="0" borderId="0" xfId="1" applyNumberFormat="1" applyFont="1" applyFill="1" applyBorder="1" applyAlignment="1" applyProtection="1">
      <alignment horizontal="center"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7" fillId="0" borderId="0" xfId="2" applyFont="1" applyAlignment="1">
      <alignment wrapText="1"/>
    </xf>
    <xf numFmtId="0" fontId="9" fillId="0" borderId="0" xfId="0" applyFont="1" applyFill="1" applyBorder="1"/>
    <xf numFmtId="0" fontId="9" fillId="0" borderId="3" xfId="0" applyFont="1" applyFill="1" applyBorder="1" applyAlignment="1"/>
    <xf numFmtId="0" fontId="9" fillId="0" borderId="0" xfId="0" applyFont="1" applyFill="1" applyBorder="1" applyAlignment="1"/>
    <xf numFmtId="4" fontId="9" fillId="0" borderId="0" xfId="0" applyNumberFormat="1" applyFont="1" applyFill="1" applyBorder="1"/>
    <xf numFmtId="4" fontId="9" fillId="0" borderId="0" xfId="0" applyNumberFormat="1" applyFont="1"/>
    <xf numFmtId="9" fontId="9" fillId="0" borderId="0" xfId="0" applyNumberFormat="1" applyFont="1"/>
    <xf numFmtId="0" fontId="15" fillId="0" borderId="0" xfId="0" applyFont="1"/>
    <xf numFmtId="0" fontId="15" fillId="0" borderId="0" xfId="0" applyFont="1" applyFill="1" applyBorder="1"/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 applyBorder="1" applyAlignment="1">
      <alignment vertical="top"/>
    </xf>
    <xf numFmtId="0" fontId="19" fillId="0" borderId="0" xfId="0" applyFont="1" applyBorder="1"/>
    <xf numFmtId="0" fontId="17" fillId="0" borderId="2" xfId="2" applyFont="1" applyBorder="1" applyAlignment="1"/>
    <xf numFmtId="0" fontId="17" fillId="0" borderId="0" xfId="2" applyFont="1" applyBorder="1" applyAlignment="1"/>
    <xf numFmtId="0" fontId="14" fillId="0" borderId="0" xfId="1" applyFont="1" applyBorder="1" applyAlignment="1">
      <alignment vertical="top" wrapText="1"/>
    </xf>
    <xf numFmtId="0" fontId="15" fillId="0" borderId="2" xfId="2" applyFont="1" applyBorder="1"/>
    <xf numFmtId="0" fontId="15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5" fillId="0" borderId="0" xfId="0" applyFont="1" applyAlignment="1">
      <alignment horizontal="left"/>
    </xf>
    <xf numFmtId="0" fontId="21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2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0" xfId="0" applyFont="1"/>
    <xf numFmtId="182" fontId="22" fillId="0" borderId="4" xfId="0" applyNumberFormat="1" applyFont="1" applyBorder="1" applyAlignment="1">
      <alignment horizontal="center" wrapText="1"/>
    </xf>
    <xf numFmtId="49" fontId="22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/>
    <xf numFmtId="0" fontId="22" fillId="0" borderId="0" xfId="0" applyFont="1"/>
    <xf numFmtId="0" fontId="16" fillId="0" borderId="4" xfId="0" applyFont="1" applyBorder="1"/>
    <xf numFmtId="182" fontId="16" fillId="0" borderId="4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82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7" fillId="0" borderId="4" xfId="0" applyFont="1" applyBorder="1" applyAlignment="1">
      <alignment horizontal="left" wrapText="1"/>
    </xf>
    <xf numFmtId="182" fontId="17" fillId="0" borderId="4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0" xfId="0" applyFont="1"/>
    <xf numFmtId="0" fontId="15" fillId="0" borderId="4" xfId="0" applyFont="1" applyBorder="1" applyAlignment="1">
      <alignment horizontal="left" wrapText="1"/>
    </xf>
    <xf numFmtId="182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0" fontId="15" fillId="0" borderId="4" xfId="0" applyFont="1" applyBorder="1"/>
    <xf numFmtId="0" fontId="16" fillId="0" borderId="4" xfId="0" applyFont="1" applyBorder="1" applyAlignment="1">
      <alignment horizontal="left" wrapText="1"/>
    </xf>
    <xf numFmtId="3" fontId="16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left" wrapText="1"/>
    </xf>
    <xf numFmtId="3" fontId="22" fillId="0" borderId="4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3" fontId="15" fillId="0" borderId="4" xfId="0" applyNumberFormat="1" applyFont="1" applyFill="1" applyBorder="1" applyAlignment="1">
      <alignment horizontal="center" wrapText="1"/>
    </xf>
    <xf numFmtId="3" fontId="15" fillId="0" borderId="4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/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49" fontId="15" fillId="0" borderId="5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190" fontId="16" fillId="0" borderId="4" xfId="0" applyNumberFormat="1" applyFont="1" applyBorder="1" applyAlignment="1">
      <alignment horizontal="center" wrapText="1"/>
    </xf>
    <xf numFmtId="190" fontId="15" fillId="0" borderId="4" xfId="0" applyNumberFormat="1" applyFont="1" applyBorder="1" applyAlignment="1">
      <alignment horizontal="center" wrapText="1"/>
    </xf>
    <xf numFmtId="190" fontId="22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49" fontId="22" fillId="0" borderId="4" xfId="0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2" xfId="2" applyFont="1" applyBorder="1" applyAlignment="1">
      <alignment horizontal="center" wrapText="1"/>
    </xf>
    <xf numFmtId="0" fontId="14" fillId="0" borderId="1" xfId="2" applyFont="1" applyBorder="1" applyAlignment="1">
      <alignment horizontal="center" vertical="top"/>
    </xf>
    <xf numFmtId="0" fontId="17" fillId="0" borderId="2" xfId="2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8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5" fillId="0" borderId="5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0" xfId="2" applyFont="1" applyAlignment="1">
      <alignment horizontal="justify" wrapText="1"/>
    </xf>
    <xf numFmtId="0" fontId="7" fillId="0" borderId="0" xfId="1" applyNumberFormat="1" applyFont="1" applyFill="1" applyBorder="1" applyAlignment="1" applyProtection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wrapText="1"/>
    </xf>
    <xf numFmtId="4" fontId="15" fillId="0" borderId="5" xfId="0" applyNumberFormat="1" applyFont="1" applyFill="1" applyBorder="1" applyAlignment="1">
      <alignment horizontal="center" wrapText="1"/>
    </xf>
    <xf numFmtId="4" fontId="15" fillId="0" borderId="6" xfId="0" applyNumberFormat="1" applyFont="1" applyFill="1" applyBorder="1" applyAlignment="1">
      <alignment horizontal="center" wrapText="1"/>
    </xf>
    <xf numFmtId="4" fontId="15" fillId="0" borderId="7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д.сад №1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85"/>
  <sheetViews>
    <sheetView tabSelected="1" zoomScale="130" zoomScaleNormal="130" workbookViewId="0">
      <selection activeCell="K72" sqref="K72"/>
    </sheetView>
  </sheetViews>
  <sheetFormatPr defaultRowHeight="12.75"/>
  <cols>
    <col min="1" max="1" width="35.85546875" style="5" customWidth="1"/>
    <col min="2" max="2" width="5.5703125" style="5" customWidth="1"/>
    <col min="3" max="3" width="12.42578125" style="5" customWidth="1"/>
    <col min="4" max="4" width="7" style="5" customWidth="1"/>
    <col min="5" max="5" width="12.85546875" style="5" customWidth="1"/>
    <col min="6" max="6" width="10.42578125" style="5" customWidth="1"/>
    <col min="7" max="7" width="6.140625" style="5" customWidth="1"/>
    <col min="8" max="8" width="5.7109375" style="5" customWidth="1"/>
    <col min="9" max="9" width="10.140625" style="5" customWidth="1"/>
    <col min="10" max="10" width="12.140625" style="5" customWidth="1"/>
    <col min="11" max="11" width="7.5703125" style="5" customWidth="1"/>
    <col min="12" max="12" width="8.85546875" style="5" customWidth="1"/>
    <col min="13" max="13" width="10.140625" style="5" customWidth="1"/>
    <col min="14" max="14" width="9.28515625" style="5" customWidth="1"/>
    <col min="15" max="15" width="7" style="5" customWidth="1"/>
    <col min="16" max="16" width="11.7109375" style="5" customWidth="1"/>
    <col min="17" max="17" width="6.140625" style="5" customWidth="1"/>
    <col min="18" max="18" width="6.5703125" style="5" customWidth="1"/>
    <col min="19" max="16384" width="9.140625" style="5"/>
  </cols>
  <sheetData>
    <row r="1" spans="1:17">
      <c r="L1" s="26"/>
      <c r="M1" s="26"/>
      <c r="N1" s="27" t="s">
        <v>73</v>
      </c>
      <c r="O1" s="26"/>
      <c r="P1" s="26"/>
      <c r="Q1" s="26"/>
    </row>
    <row r="2" spans="1:17" ht="35.25" customHeight="1">
      <c r="L2" s="191" t="s">
        <v>74</v>
      </c>
      <c r="M2" s="191"/>
      <c r="N2" s="191"/>
      <c r="O2" s="191"/>
      <c r="P2" s="191"/>
      <c r="Q2" s="35"/>
    </row>
    <row r="3" spans="1:17">
      <c r="A3" s="22" t="s">
        <v>52</v>
      </c>
      <c r="B3" s="21"/>
      <c r="C3" s="21"/>
      <c r="D3"/>
      <c r="E3"/>
      <c r="F3" s="180"/>
      <c r="G3" s="180"/>
      <c r="H3" s="180"/>
      <c r="I3" s="180"/>
      <c r="J3" s="180"/>
      <c r="K3" s="180"/>
      <c r="L3" s="192" t="s">
        <v>12</v>
      </c>
      <c r="M3" s="192"/>
      <c r="N3" s="192"/>
      <c r="O3" s="192"/>
      <c r="P3" s="192"/>
      <c r="Q3" s="32"/>
    </row>
    <row r="4" spans="1:17" ht="43.5" customHeight="1">
      <c r="A4" s="147" t="s">
        <v>96</v>
      </c>
      <c r="B4" s="147"/>
      <c r="C4" s="147"/>
      <c r="D4"/>
      <c r="E4"/>
      <c r="F4" s="9"/>
      <c r="G4" s="9"/>
      <c r="H4" s="9"/>
      <c r="I4" s="9"/>
      <c r="J4" s="9"/>
      <c r="K4" s="18"/>
      <c r="L4" s="148" t="s">
        <v>107</v>
      </c>
      <c r="M4" s="148"/>
      <c r="N4" s="148"/>
      <c r="O4" s="148"/>
      <c r="P4" s="148"/>
      <c r="Q4" s="148"/>
    </row>
    <row r="5" spans="1:17" s="54" customFormat="1" ht="12" customHeight="1">
      <c r="A5" s="151" t="s">
        <v>75</v>
      </c>
      <c r="B5" s="151"/>
      <c r="C5" s="151"/>
      <c r="F5" s="55"/>
      <c r="G5" s="55"/>
      <c r="H5" s="55"/>
      <c r="I5" s="55"/>
      <c r="J5" s="55"/>
      <c r="K5" s="56"/>
      <c r="L5" s="149" t="s">
        <v>75</v>
      </c>
      <c r="M5" s="149"/>
      <c r="N5" s="149"/>
      <c r="O5" s="149"/>
      <c r="P5" s="149"/>
      <c r="Q5" s="149"/>
    </row>
    <row r="6" spans="1:17" ht="15">
      <c r="A6" s="57" t="s">
        <v>38</v>
      </c>
      <c r="B6" s="57"/>
      <c r="C6" s="57"/>
      <c r="D6" s="58"/>
      <c r="E6" s="58"/>
      <c r="F6" s="58"/>
      <c r="G6" s="19"/>
      <c r="H6" s="9"/>
      <c r="I6" s="9"/>
      <c r="J6" s="9"/>
      <c r="K6" s="18"/>
      <c r="L6" s="150" t="s">
        <v>38</v>
      </c>
      <c r="M6" s="150"/>
      <c r="N6" s="150"/>
      <c r="O6" s="150"/>
      <c r="P6" s="150"/>
      <c r="Q6" s="150"/>
    </row>
    <row r="7" spans="1:17" s="54" customFormat="1" ht="26.25" customHeight="1">
      <c r="A7" s="144" t="s">
        <v>76</v>
      </c>
      <c r="B7" s="144"/>
      <c r="C7" s="144"/>
      <c r="D7" s="59"/>
      <c r="E7" s="59"/>
      <c r="F7" s="59"/>
      <c r="G7" s="55"/>
      <c r="H7" s="55"/>
      <c r="I7" s="55"/>
      <c r="J7" s="55"/>
      <c r="K7" s="56"/>
      <c r="L7" s="144" t="s">
        <v>76</v>
      </c>
      <c r="M7" s="144"/>
      <c r="N7" s="144"/>
      <c r="O7" s="144"/>
      <c r="P7" s="144"/>
      <c r="Q7" s="144"/>
    </row>
    <row r="8" spans="1:17" s="1" customFormat="1" ht="15" customHeight="1">
      <c r="A8" s="145" t="s">
        <v>88</v>
      </c>
      <c r="B8" s="145"/>
      <c r="C8" s="145"/>
      <c r="D8" s="23"/>
      <c r="E8" s="23"/>
      <c r="F8" s="23"/>
      <c r="G8" s="23"/>
      <c r="H8" s="24"/>
      <c r="I8" s="24"/>
      <c r="J8" s="24"/>
      <c r="K8" s="25"/>
      <c r="L8" s="60"/>
      <c r="M8" s="61"/>
      <c r="N8" s="62"/>
      <c r="O8" s="146" t="s">
        <v>108</v>
      </c>
      <c r="P8" s="146"/>
      <c r="Q8" s="146"/>
    </row>
    <row r="9" spans="1:17" ht="15.75" customHeight="1">
      <c r="A9" s="63" t="s">
        <v>97</v>
      </c>
      <c r="B9" s="21"/>
      <c r="C9" s="21"/>
      <c r="D9"/>
      <c r="E9"/>
      <c r="F9" s="19"/>
      <c r="G9" s="20"/>
      <c r="H9" s="20"/>
      <c r="I9" s="19"/>
      <c r="J9" s="19"/>
      <c r="K9" s="18"/>
      <c r="L9" s="194" t="s">
        <v>77</v>
      </c>
      <c r="M9" s="194"/>
      <c r="N9" s="194"/>
      <c r="O9" s="193" t="s">
        <v>54</v>
      </c>
      <c r="P9" s="193"/>
      <c r="Q9" s="193"/>
    </row>
    <row r="10" spans="1:17" ht="15.75" customHeight="1">
      <c r="A10" s="21" t="s">
        <v>81</v>
      </c>
      <c r="B10" s="21"/>
      <c r="C10" s="21"/>
      <c r="D10"/>
      <c r="E10"/>
      <c r="F10" s="19"/>
      <c r="G10" s="20"/>
      <c r="H10" s="20"/>
      <c r="I10" s="19"/>
      <c r="J10" s="19"/>
      <c r="K10" s="18"/>
      <c r="L10" s="28" t="s">
        <v>78</v>
      </c>
      <c r="M10" s="29"/>
      <c r="N10" s="30"/>
      <c r="O10" s="198" t="s">
        <v>79</v>
      </c>
      <c r="P10" s="198"/>
      <c r="Q10" s="26"/>
    </row>
    <row r="11" spans="1:17" ht="15.75" customHeight="1">
      <c r="A11" s="21"/>
      <c r="B11" s="21"/>
      <c r="C11" s="21"/>
      <c r="D11"/>
      <c r="E11"/>
      <c r="F11" s="19"/>
      <c r="G11" s="20"/>
      <c r="H11" s="20"/>
      <c r="I11" s="19"/>
      <c r="J11" s="19"/>
      <c r="K11" s="18"/>
      <c r="L11" s="26"/>
      <c r="M11" s="26"/>
      <c r="N11" s="26"/>
      <c r="O11" s="26"/>
      <c r="P11" s="26"/>
      <c r="Q11" s="26"/>
    </row>
    <row r="12" spans="1:17" ht="12.75" customHeight="1">
      <c r="H12" s="168" t="s">
        <v>3</v>
      </c>
      <c r="I12" s="169"/>
      <c r="J12" s="167">
        <v>501012</v>
      </c>
      <c r="K12" s="34"/>
      <c r="P12" s="26"/>
      <c r="Q12" s="26"/>
    </row>
    <row r="13" spans="1:17">
      <c r="A13" s="182"/>
      <c r="B13" s="182"/>
      <c r="C13" s="182"/>
      <c r="D13" s="182"/>
      <c r="E13" s="182"/>
      <c r="F13" s="182"/>
      <c r="G13" s="182"/>
      <c r="H13" s="168"/>
      <c r="I13" s="169"/>
      <c r="J13" s="167"/>
      <c r="K13" s="34"/>
      <c r="L13" s="3"/>
      <c r="M13" s="3"/>
    </row>
    <row r="14" spans="1:17" ht="12.75" hidden="1" customHeight="1">
      <c r="A14"/>
      <c r="B14"/>
      <c r="C14"/>
      <c r="D14"/>
      <c r="E14"/>
      <c r="F14"/>
      <c r="G14"/>
      <c r="H14" s="168" t="s">
        <v>4</v>
      </c>
      <c r="I14" s="169"/>
      <c r="J14" s="167"/>
      <c r="K14" s="34"/>
      <c r="L14" s="3"/>
      <c r="M14" s="3"/>
    </row>
    <row r="15" spans="1:17" ht="14.25">
      <c r="A15" s="183" t="s">
        <v>98</v>
      </c>
      <c r="B15" s="183"/>
      <c r="C15" s="183"/>
      <c r="D15" s="183"/>
      <c r="E15" s="183"/>
      <c r="F15" s="183"/>
      <c r="G15" s="183"/>
      <c r="H15" s="168"/>
      <c r="I15" s="169"/>
      <c r="J15" s="167"/>
      <c r="K15" s="34"/>
      <c r="L15" s="3"/>
      <c r="M15" s="3"/>
    </row>
    <row r="16" spans="1:17" ht="14.25">
      <c r="A16" s="183" t="s">
        <v>89</v>
      </c>
      <c r="B16" s="183"/>
      <c r="C16" s="183"/>
      <c r="D16" s="183"/>
      <c r="E16" s="183"/>
      <c r="F16" s="183"/>
      <c r="G16" s="183"/>
      <c r="H16" s="168" t="s">
        <v>5</v>
      </c>
      <c r="I16" s="169"/>
      <c r="J16" s="167"/>
      <c r="K16" s="34"/>
      <c r="L16" s="3"/>
      <c r="M16" s="3"/>
    </row>
    <row r="17" spans="1:14" ht="15" customHeight="1">
      <c r="A17" s="184" t="s">
        <v>109</v>
      </c>
      <c r="B17" s="184"/>
      <c r="C17" s="184"/>
      <c r="D17" s="184"/>
      <c r="E17" s="184"/>
      <c r="F17" s="184"/>
      <c r="G17" s="184"/>
      <c r="H17" s="168"/>
      <c r="I17" s="169"/>
      <c r="J17" s="167"/>
      <c r="K17" s="34"/>
      <c r="L17" s="3"/>
      <c r="M17" s="3"/>
    </row>
    <row r="18" spans="1:14" ht="45" customHeight="1">
      <c r="A18" s="42" t="s">
        <v>36</v>
      </c>
      <c r="B18" s="178" t="s">
        <v>40</v>
      </c>
      <c r="C18" s="178"/>
      <c r="D18" s="178"/>
      <c r="E18" s="178"/>
      <c r="F18" s="178"/>
      <c r="G18" s="178"/>
      <c r="H18" s="168" t="s">
        <v>6</v>
      </c>
      <c r="I18" s="169"/>
      <c r="J18" s="167"/>
      <c r="K18" s="34"/>
      <c r="L18" s="3"/>
      <c r="M18" s="3"/>
    </row>
    <row r="19" spans="1:14" ht="11.25" customHeight="1">
      <c r="A19" s="42"/>
      <c r="B19" s="64"/>
      <c r="C19" s="64"/>
      <c r="D19" s="64"/>
      <c r="E19" s="64"/>
      <c r="F19" s="64"/>
      <c r="G19" s="64"/>
      <c r="H19" s="168"/>
      <c r="I19" s="169"/>
      <c r="J19" s="167"/>
      <c r="K19" s="34"/>
      <c r="L19" s="3"/>
      <c r="M19" s="3"/>
    </row>
    <row r="20" spans="1:14" ht="15">
      <c r="A20" s="42" t="s">
        <v>11</v>
      </c>
      <c r="B20" s="181" t="s">
        <v>38</v>
      </c>
      <c r="C20" s="181"/>
      <c r="D20" s="181"/>
      <c r="E20" s="181"/>
      <c r="F20" s="181"/>
      <c r="G20" s="181"/>
      <c r="H20" s="168" t="s">
        <v>6</v>
      </c>
      <c r="I20" s="169"/>
      <c r="J20" s="167"/>
      <c r="K20" s="34"/>
      <c r="L20" s="3"/>
      <c r="M20" s="3"/>
    </row>
    <row r="21" spans="1:14" ht="15" hidden="1">
      <c r="A21" s="42"/>
      <c r="B21" s="64"/>
      <c r="C21" s="64"/>
      <c r="D21" s="64"/>
      <c r="E21" s="64"/>
      <c r="F21" s="64"/>
      <c r="G21" s="64"/>
      <c r="H21" s="168"/>
      <c r="I21" s="169"/>
      <c r="J21" s="167"/>
      <c r="K21" s="34"/>
      <c r="L21" s="3"/>
      <c r="M21" s="3"/>
    </row>
    <row r="22" spans="1:14" ht="15">
      <c r="A22" s="42" t="s">
        <v>0</v>
      </c>
      <c r="B22" s="181" t="s">
        <v>38</v>
      </c>
      <c r="C22" s="181"/>
      <c r="D22" s="181"/>
      <c r="E22" s="181"/>
      <c r="F22" s="181"/>
      <c r="G22" s="181"/>
      <c r="H22" s="168" t="s">
        <v>7</v>
      </c>
      <c r="I22" s="169"/>
      <c r="J22" s="167"/>
      <c r="K22" s="34"/>
      <c r="L22" s="3"/>
      <c r="M22" s="3"/>
    </row>
    <row r="23" spans="1:14" ht="0.75" customHeight="1">
      <c r="A23" s="42"/>
      <c r="B23" s="64"/>
      <c r="C23" s="64"/>
      <c r="D23" s="64"/>
      <c r="E23" s="64"/>
      <c r="F23" s="64"/>
      <c r="G23" s="64"/>
      <c r="H23" s="168"/>
      <c r="I23" s="169"/>
      <c r="J23" s="167"/>
      <c r="K23" s="34"/>
      <c r="L23" s="3"/>
      <c r="M23" s="3"/>
    </row>
    <row r="24" spans="1:14" ht="9.75" customHeight="1">
      <c r="A24" s="42" t="s">
        <v>1</v>
      </c>
      <c r="B24" s="64"/>
      <c r="C24" s="64"/>
      <c r="D24" s="64"/>
      <c r="E24" s="64"/>
      <c r="F24" s="64"/>
      <c r="G24" s="64"/>
      <c r="H24" s="168" t="s">
        <v>8</v>
      </c>
      <c r="I24" s="169"/>
      <c r="J24" s="167"/>
      <c r="K24" s="34"/>
      <c r="L24" s="3"/>
      <c r="M24" s="3"/>
    </row>
    <row r="25" spans="1:14" ht="0.75" customHeight="1">
      <c r="A25" s="42"/>
      <c r="B25" s="64"/>
      <c r="C25" s="64"/>
      <c r="D25" s="64"/>
      <c r="E25" s="64"/>
      <c r="F25" s="64"/>
      <c r="G25" s="64"/>
      <c r="H25" s="168"/>
      <c r="I25" s="169"/>
      <c r="J25" s="167"/>
      <c r="K25" s="34"/>
      <c r="L25" s="3"/>
      <c r="M25" s="3"/>
    </row>
    <row r="26" spans="1:14" ht="15">
      <c r="A26" s="42" t="s">
        <v>2</v>
      </c>
      <c r="B26" s="170" t="s">
        <v>34</v>
      </c>
      <c r="C26" s="170"/>
      <c r="D26" s="170"/>
      <c r="E26" s="170"/>
      <c r="F26" s="170"/>
      <c r="G26" s="170"/>
      <c r="H26" s="168" t="s">
        <v>9</v>
      </c>
      <c r="I26" s="169"/>
      <c r="J26" s="167">
        <v>383</v>
      </c>
      <c r="K26" s="34"/>
      <c r="L26" s="3"/>
      <c r="M26" s="3"/>
    </row>
    <row r="27" spans="1:14" ht="0.75" customHeight="1">
      <c r="A27" s="42"/>
      <c r="B27" s="42"/>
      <c r="C27" s="42"/>
      <c r="D27" s="42"/>
      <c r="E27" s="42"/>
      <c r="F27" s="42"/>
      <c r="G27" s="42"/>
      <c r="H27" s="168"/>
      <c r="I27" s="169"/>
      <c r="J27" s="167"/>
      <c r="K27" s="34"/>
      <c r="L27" s="3"/>
      <c r="M27" s="3"/>
    </row>
    <row r="28" spans="1:14" ht="24.75" customHeight="1">
      <c r="A28" s="53"/>
      <c r="B28" s="53"/>
      <c r="C28" s="53"/>
      <c r="D28" s="65"/>
      <c r="E28" s="53"/>
      <c r="F28" s="53"/>
      <c r="G28" s="53"/>
      <c r="H28" s="168" t="s">
        <v>10</v>
      </c>
      <c r="I28" s="169"/>
      <c r="J28" s="167"/>
      <c r="K28" s="34"/>
      <c r="L28" s="3"/>
      <c r="M28" s="3"/>
    </row>
    <row r="29" spans="1:14" ht="7.5" customHeight="1">
      <c r="H29" s="168"/>
      <c r="I29" s="169"/>
      <c r="J29" s="167"/>
      <c r="K29" s="34"/>
      <c r="L29" s="3"/>
      <c r="M29" s="3"/>
    </row>
    <row r="30" spans="1:14" s="42" customFormat="1" ht="13.5" customHeight="1">
      <c r="A30" s="171" t="s">
        <v>55</v>
      </c>
      <c r="B30" s="171"/>
      <c r="C30" s="171"/>
      <c r="D30" s="171"/>
      <c r="E30" s="171"/>
      <c r="F30" s="171"/>
      <c r="G30" s="171"/>
      <c r="H30" s="171"/>
      <c r="I30" s="171"/>
      <c r="J30" s="171"/>
      <c r="K30" s="66"/>
      <c r="L30" s="67"/>
      <c r="M30" s="67"/>
      <c r="N30" s="67"/>
    </row>
    <row r="31" spans="1:14" s="42" customFormat="1" ht="24" customHeight="1">
      <c r="A31" s="172" t="s">
        <v>56</v>
      </c>
      <c r="B31" s="173"/>
      <c r="C31" s="173"/>
      <c r="D31" s="174"/>
      <c r="E31" s="152" t="s">
        <v>57</v>
      </c>
      <c r="F31" s="155" t="s">
        <v>21</v>
      </c>
      <c r="G31" s="156"/>
      <c r="H31" s="156"/>
      <c r="I31" s="156"/>
      <c r="J31" s="156"/>
      <c r="K31" s="156"/>
      <c r="L31" s="156"/>
      <c r="M31" s="156"/>
      <c r="N31" s="157"/>
    </row>
    <row r="32" spans="1:14" s="42" customFormat="1" ht="31.5" customHeight="1">
      <c r="A32" s="185" t="s">
        <v>58</v>
      </c>
      <c r="B32" s="152" t="s">
        <v>59</v>
      </c>
      <c r="C32" s="152" t="s">
        <v>60</v>
      </c>
      <c r="D32" s="152" t="s">
        <v>61</v>
      </c>
      <c r="E32" s="153"/>
      <c r="F32" s="155" t="s">
        <v>90</v>
      </c>
      <c r="G32" s="156"/>
      <c r="H32" s="157"/>
      <c r="I32" s="155" t="s">
        <v>91</v>
      </c>
      <c r="J32" s="156"/>
      <c r="K32" s="157"/>
      <c r="L32" s="155" t="s">
        <v>92</v>
      </c>
      <c r="M32" s="156"/>
      <c r="N32" s="157"/>
    </row>
    <row r="33" spans="1:18" s="42" customFormat="1" ht="33.75" customHeight="1">
      <c r="A33" s="186"/>
      <c r="B33" s="154"/>
      <c r="C33" s="154"/>
      <c r="D33" s="154"/>
      <c r="E33" s="154"/>
      <c r="F33" s="68" t="s">
        <v>22</v>
      </c>
      <c r="G33" s="69" t="s">
        <v>23</v>
      </c>
      <c r="H33" s="69" t="s">
        <v>62</v>
      </c>
      <c r="I33" s="68" t="s">
        <v>22</v>
      </c>
      <c r="J33" s="69" t="s">
        <v>23</v>
      </c>
      <c r="K33" s="69" t="s">
        <v>62</v>
      </c>
      <c r="L33" s="68" t="s">
        <v>22</v>
      </c>
      <c r="M33" s="69" t="s">
        <v>23</v>
      </c>
      <c r="N33" s="69" t="s">
        <v>62</v>
      </c>
    </row>
    <row r="34" spans="1:18" s="42" customFormat="1" ht="17.25" customHeight="1">
      <c r="A34" s="70">
        <v>1</v>
      </c>
      <c r="B34" s="70">
        <v>2</v>
      </c>
      <c r="C34" s="70">
        <v>3</v>
      </c>
      <c r="D34" s="70">
        <v>4</v>
      </c>
      <c r="E34" s="70">
        <v>5</v>
      </c>
      <c r="F34" s="70">
        <v>6</v>
      </c>
      <c r="G34" s="70">
        <v>7</v>
      </c>
      <c r="H34" s="70">
        <v>8</v>
      </c>
      <c r="I34" s="71">
        <v>9</v>
      </c>
      <c r="J34" s="71">
        <v>10</v>
      </c>
      <c r="K34" s="71">
        <v>11</v>
      </c>
      <c r="L34" s="71">
        <v>12</v>
      </c>
      <c r="M34" s="70">
        <v>13</v>
      </c>
      <c r="N34" s="70">
        <v>14</v>
      </c>
    </row>
    <row r="35" spans="1:18" s="77" customFormat="1" ht="17.25" customHeight="1">
      <c r="A35" s="72"/>
      <c r="B35" s="72"/>
      <c r="C35" s="72"/>
      <c r="D35" s="72">
        <v>100</v>
      </c>
      <c r="E35" s="72"/>
      <c r="F35" s="73">
        <f>F36</f>
        <v>1173434</v>
      </c>
      <c r="G35" s="72"/>
      <c r="H35" s="72"/>
      <c r="I35" s="74">
        <f>I36</f>
        <v>0</v>
      </c>
      <c r="J35" s="75"/>
      <c r="K35" s="75"/>
      <c r="L35" s="76">
        <f>L36</f>
        <v>0</v>
      </c>
      <c r="M35" s="72"/>
      <c r="N35" s="72"/>
    </row>
    <row r="36" spans="1:18" s="87" customFormat="1" ht="13.5" customHeight="1">
      <c r="A36" s="78">
        <v>7</v>
      </c>
      <c r="B36" s="78">
        <v>3</v>
      </c>
      <c r="C36" s="79" t="s">
        <v>50</v>
      </c>
      <c r="D36" s="80">
        <v>110</v>
      </c>
      <c r="E36" s="81"/>
      <c r="F36" s="82">
        <f>J59</f>
        <v>1173434</v>
      </c>
      <c r="G36" s="81"/>
      <c r="H36" s="83"/>
      <c r="I36" s="84">
        <f>M59</f>
        <v>0</v>
      </c>
      <c r="J36" s="83"/>
      <c r="K36" s="83"/>
      <c r="L36" s="85">
        <f>P59</f>
        <v>0</v>
      </c>
      <c r="M36" s="83"/>
      <c r="N36" s="86"/>
    </row>
    <row r="37" spans="1:18" s="77" customFormat="1" ht="14.25" customHeight="1">
      <c r="A37" s="72"/>
      <c r="B37" s="72"/>
      <c r="C37" s="72"/>
      <c r="D37" s="72">
        <v>200</v>
      </c>
      <c r="E37" s="72"/>
      <c r="F37" s="73">
        <f>F39+F38</f>
        <v>36930</v>
      </c>
      <c r="G37" s="72"/>
      <c r="H37" s="75"/>
      <c r="I37" s="74">
        <f>I39</f>
        <v>0</v>
      </c>
      <c r="J37" s="75"/>
      <c r="K37" s="75"/>
      <c r="L37" s="74">
        <f>L39</f>
        <v>0</v>
      </c>
      <c r="M37" s="75"/>
      <c r="N37" s="88"/>
    </row>
    <row r="38" spans="1:18" s="87" customFormat="1" ht="14.25" customHeight="1">
      <c r="A38" s="78">
        <v>7</v>
      </c>
      <c r="B38" s="78">
        <v>3</v>
      </c>
      <c r="C38" s="143" t="s">
        <v>119</v>
      </c>
      <c r="D38" s="81">
        <v>240</v>
      </c>
      <c r="E38" s="81"/>
      <c r="F38" s="82">
        <f>J50</f>
        <v>4000</v>
      </c>
      <c r="G38" s="81"/>
      <c r="H38" s="83"/>
      <c r="I38" s="84">
        <v>0</v>
      </c>
      <c r="J38" s="83"/>
      <c r="K38" s="83"/>
      <c r="L38" s="84">
        <v>0</v>
      </c>
      <c r="M38" s="83"/>
      <c r="N38" s="86"/>
    </row>
    <row r="39" spans="1:18" s="87" customFormat="1" ht="14.25" customHeight="1">
      <c r="A39" s="78"/>
      <c r="B39" s="78"/>
      <c r="C39" s="79" t="s">
        <v>50</v>
      </c>
      <c r="D39" s="80">
        <v>240</v>
      </c>
      <c r="E39" s="81"/>
      <c r="F39" s="82">
        <f>J62+J65</f>
        <v>32930</v>
      </c>
      <c r="G39" s="81"/>
      <c r="H39" s="83"/>
      <c r="I39" s="84">
        <v>0</v>
      </c>
      <c r="J39" s="83"/>
      <c r="K39" s="83"/>
      <c r="L39" s="84">
        <v>0</v>
      </c>
      <c r="M39" s="83"/>
      <c r="N39" s="86"/>
    </row>
    <row r="40" spans="1:18" s="77" customFormat="1" ht="12.75" customHeight="1">
      <c r="A40" s="89" t="s">
        <v>33</v>
      </c>
      <c r="B40" s="89"/>
      <c r="C40" s="90"/>
      <c r="D40" s="91"/>
      <c r="E40" s="72"/>
      <c r="F40" s="73">
        <f>F35+F37</f>
        <v>1210364</v>
      </c>
      <c r="G40" s="72"/>
      <c r="H40" s="75"/>
      <c r="I40" s="74">
        <f>I35+I37</f>
        <v>0</v>
      </c>
      <c r="J40" s="75"/>
      <c r="K40" s="75"/>
      <c r="L40" s="74">
        <f>L35+L37</f>
        <v>0</v>
      </c>
      <c r="M40" s="75"/>
      <c r="N40" s="88"/>
    </row>
    <row r="41" spans="1:18" s="77" customFormat="1" ht="11.25" customHeight="1">
      <c r="A41" s="92"/>
      <c r="B41" s="92"/>
      <c r="C41" s="93"/>
      <c r="D41" s="94"/>
      <c r="E41" s="95"/>
      <c r="F41" s="96"/>
      <c r="G41" s="95"/>
      <c r="H41" s="97"/>
      <c r="I41" s="98"/>
      <c r="J41" s="99"/>
      <c r="K41" s="99"/>
      <c r="L41" s="100"/>
      <c r="M41" s="99"/>
      <c r="N41" s="95"/>
    </row>
    <row r="42" spans="1:18" s="77" customFormat="1" ht="11.25" customHeight="1">
      <c r="A42" s="92"/>
      <c r="B42" s="92"/>
      <c r="C42" s="93"/>
      <c r="D42" s="94"/>
      <c r="E42" s="95"/>
      <c r="F42" s="96"/>
      <c r="G42" s="95"/>
      <c r="H42" s="97"/>
      <c r="I42" s="98"/>
      <c r="J42" s="99"/>
      <c r="K42" s="99"/>
      <c r="L42" s="100"/>
      <c r="M42" s="99"/>
      <c r="N42" s="95"/>
    </row>
    <row r="43" spans="1:18" s="42" customFormat="1" ht="12" customHeight="1">
      <c r="A43" s="171" t="s">
        <v>71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67"/>
      <c r="P43" s="67"/>
      <c r="Q43" s="67"/>
      <c r="R43" s="67"/>
    </row>
    <row r="44" spans="1:18" s="42" customFormat="1" ht="12.75" customHeight="1">
      <c r="A44" s="187" t="s">
        <v>13</v>
      </c>
      <c r="B44" s="187" t="s">
        <v>14</v>
      </c>
      <c r="C44" s="172" t="s">
        <v>15</v>
      </c>
      <c r="D44" s="173"/>
      <c r="E44" s="173"/>
      <c r="F44" s="173"/>
      <c r="G44" s="173"/>
      <c r="H44" s="173"/>
      <c r="I44" s="174"/>
      <c r="J44" s="155" t="s">
        <v>21</v>
      </c>
      <c r="K44" s="156"/>
      <c r="L44" s="156"/>
      <c r="M44" s="156"/>
      <c r="N44" s="156"/>
      <c r="O44" s="156"/>
      <c r="P44" s="156"/>
      <c r="Q44" s="156"/>
      <c r="R44" s="157"/>
    </row>
    <row r="45" spans="1:18" s="42" customFormat="1" ht="33" customHeight="1">
      <c r="A45" s="187"/>
      <c r="B45" s="187"/>
      <c r="C45" s="102" t="s">
        <v>16</v>
      </c>
      <c r="D45" s="102" t="s">
        <v>17</v>
      </c>
      <c r="E45" s="102" t="s">
        <v>18</v>
      </c>
      <c r="F45" s="102" t="s">
        <v>19</v>
      </c>
      <c r="G45" s="172" t="s">
        <v>20</v>
      </c>
      <c r="H45" s="173"/>
      <c r="I45" s="174"/>
      <c r="J45" s="155" t="s">
        <v>90</v>
      </c>
      <c r="K45" s="156"/>
      <c r="L45" s="157"/>
      <c r="M45" s="155" t="s">
        <v>91</v>
      </c>
      <c r="N45" s="156"/>
      <c r="O45" s="157"/>
      <c r="P45" s="155" t="s">
        <v>92</v>
      </c>
      <c r="Q45" s="156"/>
      <c r="R45" s="157"/>
    </row>
    <row r="46" spans="1:18" s="42" customFormat="1" ht="28.5" customHeight="1">
      <c r="A46" s="101">
        <v>1</v>
      </c>
      <c r="B46" s="101">
        <v>2</v>
      </c>
      <c r="C46" s="101">
        <v>3</v>
      </c>
      <c r="D46" s="101">
        <v>4</v>
      </c>
      <c r="E46" s="101">
        <v>5</v>
      </c>
      <c r="F46" s="101">
        <v>6</v>
      </c>
      <c r="G46" s="172">
        <v>7</v>
      </c>
      <c r="H46" s="173"/>
      <c r="I46" s="174"/>
      <c r="J46" s="68" t="s">
        <v>22</v>
      </c>
      <c r="K46" s="69" t="s">
        <v>23</v>
      </c>
      <c r="L46" s="69" t="s">
        <v>62</v>
      </c>
      <c r="M46" s="68" t="s">
        <v>22</v>
      </c>
      <c r="N46" s="69" t="s">
        <v>23</v>
      </c>
      <c r="O46" s="69" t="s">
        <v>62</v>
      </c>
      <c r="P46" s="68" t="s">
        <v>22</v>
      </c>
      <c r="Q46" s="69" t="s">
        <v>23</v>
      </c>
      <c r="R46" s="69" t="s">
        <v>62</v>
      </c>
    </row>
    <row r="47" spans="1:18" s="109" customFormat="1" ht="13.5" customHeight="1">
      <c r="A47" s="103" t="s">
        <v>99</v>
      </c>
      <c r="B47" s="104">
        <v>1</v>
      </c>
      <c r="C47" s="104">
        <v>7</v>
      </c>
      <c r="D47" s="105"/>
      <c r="E47" s="105"/>
      <c r="F47" s="105"/>
      <c r="G47" s="199"/>
      <c r="H47" s="200"/>
      <c r="I47" s="201"/>
      <c r="J47" s="106">
        <f>J48</f>
        <v>1210364</v>
      </c>
      <c r="K47" s="106"/>
      <c r="L47" s="106"/>
      <c r="M47" s="106">
        <f>M48</f>
        <v>0</v>
      </c>
      <c r="N47" s="105"/>
      <c r="O47" s="105"/>
      <c r="P47" s="106">
        <f>P48</f>
        <v>0</v>
      </c>
      <c r="Q47" s="107"/>
      <c r="R47" s="108"/>
    </row>
    <row r="48" spans="1:18" s="42" customFormat="1" ht="15" customHeight="1">
      <c r="A48" s="110" t="s">
        <v>42</v>
      </c>
      <c r="B48" s="111">
        <f>B47+1</f>
        <v>2</v>
      </c>
      <c r="C48" s="111">
        <v>7</v>
      </c>
      <c r="D48" s="111">
        <v>3</v>
      </c>
      <c r="E48" s="101"/>
      <c r="F48" s="101"/>
      <c r="G48" s="172"/>
      <c r="H48" s="173"/>
      <c r="I48" s="174"/>
      <c r="J48" s="112">
        <f>J49+J55</f>
        <v>1210364</v>
      </c>
      <c r="K48" s="112"/>
      <c r="L48" s="112"/>
      <c r="M48" s="112">
        <f>M55</f>
        <v>0</v>
      </c>
      <c r="N48" s="101"/>
      <c r="O48" s="101"/>
      <c r="P48" s="112">
        <f>P55</f>
        <v>0</v>
      </c>
      <c r="Q48" s="70"/>
      <c r="R48" s="113"/>
    </row>
    <row r="49" spans="1:18" s="77" customFormat="1" ht="69.75" customHeight="1">
      <c r="A49" s="114" t="s">
        <v>112</v>
      </c>
      <c r="B49" s="89">
        <f t="shared" ref="B49:B55" si="0">B48+1</f>
        <v>3</v>
      </c>
      <c r="C49" s="90" t="s">
        <v>120</v>
      </c>
      <c r="D49" s="90" t="s">
        <v>85</v>
      </c>
      <c r="E49" s="90" t="s">
        <v>113</v>
      </c>
      <c r="F49" s="139"/>
      <c r="G49" s="136"/>
      <c r="H49" s="137"/>
      <c r="I49" s="138"/>
      <c r="J49" s="115">
        <f>J50</f>
        <v>4000</v>
      </c>
      <c r="K49" s="115"/>
      <c r="L49" s="115"/>
      <c r="M49" s="115">
        <v>0</v>
      </c>
      <c r="N49" s="91"/>
      <c r="O49" s="91"/>
      <c r="P49" s="115">
        <v>0</v>
      </c>
      <c r="Q49" s="72"/>
      <c r="R49" s="88"/>
    </row>
    <row r="50" spans="1:18" s="87" customFormat="1" ht="47.25" customHeight="1">
      <c r="A50" s="116" t="s">
        <v>114</v>
      </c>
      <c r="B50" s="78">
        <f t="shared" si="0"/>
        <v>4</v>
      </c>
      <c r="C50" s="79" t="s">
        <v>120</v>
      </c>
      <c r="D50" s="79" t="s">
        <v>85</v>
      </c>
      <c r="E50" s="79" t="s">
        <v>115</v>
      </c>
      <c r="F50" s="141"/>
      <c r="G50" s="130"/>
      <c r="H50" s="131"/>
      <c r="I50" s="132"/>
      <c r="J50" s="117">
        <f>J51</f>
        <v>4000</v>
      </c>
      <c r="K50" s="117"/>
      <c r="L50" s="117"/>
      <c r="M50" s="117">
        <v>0</v>
      </c>
      <c r="N50" s="80"/>
      <c r="O50" s="80"/>
      <c r="P50" s="117">
        <v>0</v>
      </c>
      <c r="Q50" s="81"/>
      <c r="R50" s="86"/>
    </row>
    <row r="51" spans="1:18" s="42" customFormat="1" ht="15" customHeight="1">
      <c r="A51" s="110" t="s">
        <v>116</v>
      </c>
      <c r="B51" s="111">
        <f t="shared" si="0"/>
        <v>5</v>
      </c>
      <c r="C51" s="118" t="s">
        <v>120</v>
      </c>
      <c r="D51" s="118" t="s">
        <v>85</v>
      </c>
      <c r="E51" s="118" t="s">
        <v>117</v>
      </c>
      <c r="F51" s="140"/>
      <c r="G51" s="127"/>
      <c r="H51" s="128"/>
      <c r="I51" s="129"/>
      <c r="J51" s="112">
        <f>J52</f>
        <v>4000</v>
      </c>
      <c r="K51" s="112"/>
      <c r="L51" s="112"/>
      <c r="M51" s="112">
        <v>0</v>
      </c>
      <c r="N51" s="101"/>
      <c r="O51" s="101"/>
      <c r="P51" s="112">
        <v>0</v>
      </c>
      <c r="Q51" s="70"/>
      <c r="R51" s="113"/>
    </row>
    <row r="52" spans="1:18" s="42" customFormat="1" ht="15" customHeight="1">
      <c r="A52" s="110" t="s">
        <v>118</v>
      </c>
      <c r="B52" s="111">
        <f t="shared" si="0"/>
        <v>6</v>
      </c>
      <c r="C52" s="118" t="s">
        <v>120</v>
      </c>
      <c r="D52" s="118" t="s">
        <v>85</v>
      </c>
      <c r="E52" s="118" t="s">
        <v>119</v>
      </c>
      <c r="F52" s="140"/>
      <c r="G52" s="127"/>
      <c r="H52" s="128"/>
      <c r="I52" s="129"/>
      <c r="J52" s="112">
        <f>J53</f>
        <v>4000</v>
      </c>
      <c r="K52" s="112"/>
      <c r="L52" s="112"/>
      <c r="M52" s="112">
        <v>0</v>
      </c>
      <c r="N52" s="101"/>
      <c r="O52" s="101"/>
      <c r="P52" s="112">
        <v>0</v>
      </c>
      <c r="Q52" s="70"/>
      <c r="R52" s="113"/>
    </row>
    <row r="53" spans="1:18" s="42" customFormat="1" ht="15" customHeight="1">
      <c r="A53" s="116" t="s">
        <v>110</v>
      </c>
      <c r="B53" s="78">
        <f t="shared" si="0"/>
        <v>7</v>
      </c>
      <c r="C53" s="118" t="s">
        <v>120</v>
      </c>
      <c r="D53" s="118" t="s">
        <v>85</v>
      </c>
      <c r="E53" s="118" t="s">
        <v>119</v>
      </c>
      <c r="F53" s="118">
        <v>240</v>
      </c>
      <c r="G53" s="164" t="s">
        <v>121</v>
      </c>
      <c r="H53" s="165"/>
      <c r="I53" s="166"/>
      <c r="J53" s="112">
        <f>J54</f>
        <v>4000</v>
      </c>
      <c r="K53" s="112"/>
      <c r="L53" s="112"/>
      <c r="M53" s="112">
        <v>0</v>
      </c>
      <c r="N53" s="101"/>
      <c r="O53" s="101"/>
      <c r="P53" s="112">
        <v>0</v>
      </c>
      <c r="Q53" s="70"/>
      <c r="R53" s="113"/>
    </row>
    <row r="54" spans="1:18" s="42" customFormat="1" ht="15" customHeight="1">
      <c r="A54" s="44" t="s">
        <v>111</v>
      </c>
      <c r="B54" s="111">
        <f t="shared" si="0"/>
        <v>8</v>
      </c>
      <c r="C54" s="118" t="s">
        <v>120</v>
      </c>
      <c r="D54" s="118" t="s">
        <v>85</v>
      </c>
      <c r="E54" s="118" t="s">
        <v>119</v>
      </c>
      <c r="F54" s="118">
        <v>244</v>
      </c>
      <c r="G54" s="164" t="s">
        <v>122</v>
      </c>
      <c r="H54" s="165"/>
      <c r="I54" s="166"/>
      <c r="J54" s="112">
        <f>'2021'!O34</f>
        <v>4000</v>
      </c>
      <c r="K54" s="112"/>
      <c r="L54" s="112"/>
      <c r="M54" s="112">
        <v>0</v>
      </c>
      <c r="N54" s="101"/>
      <c r="O54" s="101"/>
      <c r="P54" s="112">
        <v>0</v>
      </c>
      <c r="Q54" s="70"/>
      <c r="R54" s="113"/>
    </row>
    <row r="55" spans="1:18" s="42" customFormat="1" ht="63" customHeight="1">
      <c r="A55" s="114" t="s">
        <v>45</v>
      </c>
      <c r="B55" s="89">
        <f t="shared" si="0"/>
        <v>9</v>
      </c>
      <c r="C55" s="89">
        <v>7</v>
      </c>
      <c r="D55" s="89">
        <v>3</v>
      </c>
      <c r="E55" s="90" t="s">
        <v>46</v>
      </c>
      <c r="F55" s="91"/>
      <c r="G55" s="172"/>
      <c r="H55" s="173"/>
      <c r="I55" s="174"/>
      <c r="J55" s="115">
        <f>J56</f>
        <v>1206364</v>
      </c>
      <c r="K55" s="115"/>
      <c r="L55" s="115"/>
      <c r="M55" s="115">
        <f>M56</f>
        <v>0</v>
      </c>
      <c r="N55" s="101"/>
      <c r="O55" s="101"/>
      <c r="P55" s="115">
        <f>P56</f>
        <v>0</v>
      </c>
      <c r="Q55" s="70"/>
      <c r="R55" s="113"/>
    </row>
    <row r="56" spans="1:18" s="87" customFormat="1" ht="45.75" customHeight="1">
      <c r="A56" s="116" t="s">
        <v>48</v>
      </c>
      <c r="B56" s="78">
        <f t="shared" ref="B56:B66" si="1">B55+1</f>
        <v>10</v>
      </c>
      <c r="C56" s="78">
        <v>7</v>
      </c>
      <c r="D56" s="78">
        <v>3</v>
      </c>
      <c r="E56" s="79" t="s">
        <v>49</v>
      </c>
      <c r="F56" s="80"/>
      <c r="G56" s="172"/>
      <c r="H56" s="173"/>
      <c r="I56" s="174"/>
      <c r="J56" s="117">
        <f>J57</f>
        <v>1206364</v>
      </c>
      <c r="K56" s="117"/>
      <c r="L56" s="117"/>
      <c r="M56" s="117">
        <f>M57</f>
        <v>0</v>
      </c>
      <c r="N56" s="80"/>
      <c r="O56" s="80"/>
      <c r="P56" s="117">
        <f>P57</f>
        <v>0</v>
      </c>
      <c r="Q56" s="81"/>
      <c r="R56" s="86"/>
    </row>
    <row r="57" spans="1:18" s="42" customFormat="1" ht="32.25" customHeight="1">
      <c r="A57" s="110" t="s">
        <v>43</v>
      </c>
      <c r="B57" s="111">
        <f t="shared" si="1"/>
        <v>11</v>
      </c>
      <c r="C57" s="111">
        <v>7</v>
      </c>
      <c r="D57" s="111">
        <v>3</v>
      </c>
      <c r="E57" s="118" t="s">
        <v>47</v>
      </c>
      <c r="F57" s="101"/>
      <c r="G57" s="172"/>
      <c r="H57" s="173"/>
      <c r="I57" s="174"/>
      <c r="J57" s="112">
        <f>J58</f>
        <v>1206364</v>
      </c>
      <c r="K57" s="112"/>
      <c r="L57" s="112"/>
      <c r="M57" s="112">
        <f>M58</f>
        <v>0</v>
      </c>
      <c r="N57" s="101"/>
      <c r="O57" s="101"/>
      <c r="P57" s="112">
        <f>P58</f>
        <v>0</v>
      </c>
      <c r="Q57" s="70"/>
      <c r="R57" s="113"/>
    </row>
    <row r="58" spans="1:18" s="42" customFormat="1" ht="47.25" customHeight="1">
      <c r="A58" s="110" t="s">
        <v>44</v>
      </c>
      <c r="B58" s="111">
        <f t="shared" si="1"/>
        <v>12</v>
      </c>
      <c r="C58" s="111">
        <v>7</v>
      </c>
      <c r="D58" s="111">
        <v>3</v>
      </c>
      <c r="E58" s="118" t="s">
        <v>50</v>
      </c>
      <c r="F58" s="101"/>
      <c r="G58" s="172"/>
      <c r="H58" s="173"/>
      <c r="I58" s="174"/>
      <c r="J58" s="112">
        <f>J59+J65+J62</f>
        <v>1206364</v>
      </c>
      <c r="K58" s="112"/>
      <c r="L58" s="112"/>
      <c r="M58" s="112">
        <v>0</v>
      </c>
      <c r="N58" s="101"/>
      <c r="O58" s="101"/>
      <c r="P58" s="112">
        <v>0</v>
      </c>
      <c r="Q58" s="70"/>
      <c r="R58" s="113"/>
    </row>
    <row r="59" spans="1:18" s="87" customFormat="1" ht="30">
      <c r="A59" s="119" t="s">
        <v>30</v>
      </c>
      <c r="B59" s="78">
        <f t="shared" si="1"/>
        <v>13</v>
      </c>
      <c r="C59" s="78">
        <v>7</v>
      </c>
      <c r="D59" s="78">
        <v>3</v>
      </c>
      <c r="E59" s="79" t="s">
        <v>50</v>
      </c>
      <c r="F59" s="80">
        <v>110</v>
      </c>
      <c r="G59" s="195">
        <v>210</v>
      </c>
      <c r="H59" s="196"/>
      <c r="I59" s="197"/>
      <c r="J59" s="117">
        <f>J60+J61</f>
        <v>1173434</v>
      </c>
      <c r="K59" s="117"/>
      <c r="L59" s="117"/>
      <c r="M59" s="117">
        <f>M60+M61</f>
        <v>0</v>
      </c>
      <c r="N59" s="80"/>
      <c r="O59" s="80"/>
      <c r="P59" s="117">
        <f>P60+P61</f>
        <v>0</v>
      </c>
      <c r="Q59" s="81"/>
      <c r="R59" s="86"/>
    </row>
    <row r="60" spans="1:18" s="42" customFormat="1" ht="15">
      <c r="A60" s="102" t="s">
        <v>28</v>
      </c>
      <c r="B60" s="111">
        <f t="shared" si="1"/>
        <v>14</v>
      </c>
      <c r="C60" s="111">
        <v>7</v>
      </c>
      <c r="D60" s="111">
        <v>3</v>
      </c>
      <c r="E60" s="118" t="s">
        <v>50</v>
      </c>
      <c r="F60" s="101">
        <v>111</v>
      </c>
      <c r="G60" s="172">
        <v>211</v>
      </c>
      <c r="H60" s="173"/>
      <c r="I60" s="174"/>
      <c r="J60" s="120">
        <f>'2021'!O14</f>
        <v>901255</v>
      </c>
      <c r="K60" s="120"/>
      <c r="L60" s="120"/>
      <c r="M60" s="120">
        <v>0</v>
      </c>
      <c r="N60" s="101"/>
      <c r="O60" s="101"/>
      <c r="P60" s="120">
        <v>0</v>
      </c>
      <c r="Q60" s="70"/>
      <c r="R60" s="113"/>
    </row>
    <row r="61" spans="1:18" s="42" customFormat="1" ht="30">
      <c r="A61" s="102" t="s">
        <v>29</v>
      </c>
      <c r="B61" s="111">
        <f t="shared" si="1"/>
        <v>15</v>
      </c>
      <c r="C61" s="111">
        <v>7</v>
      </c>
      <c r="D61" s="111">
        <v>3</v>
      </c>
      <c r="E61" s="118" t="s">
        <v>50</v>
      </c>
      <c r="F61" s="101">
        <v>119</v>
      </c>
      <c r="G61" s="161">
        <v>213</v>
      </c>
      <c r="H61" s="162"/>
      <c r="I61" s="163"/>
      <c r="J61" s="121">
        <f>'2021'!O21</f>
        <v>272179</v>
      </c>
      <c r="K61" s="121"/>
      <c r="L61" s="121"/>
      <c r="M61" s="121">
        <v>0</v>
      </c>
      <c r="N61" s="70"/>
      <c r="O61" s="70"/>
      <c r="P61" s="121">
        <v>0</v>
      </c>
      <c r="Q61" s="70"/>
      <c r="R61" s="113"/>
    </row>
    <row r="62" spans="1:18" s="87" customFormat="1" ht="15">
      <c r="A62" s="119" t="s">
        <v>31</v>
      </c>
      <c r="B62" s="78">
        <f t="shared" si="1"/>
        <v>16</v>
      </c>
      <c r="C62" s="78">
        <v>7</v>
      </c>
      <c r="D62" s="78">
        <v>3</v>
      </c>
      <c r="E62" s="79" t="s">
        <v>50</v>
      </c>
      <c r="F62" s="80">
        <v>240</v>
      </c>
      <c r="G62" s="158">
        <v>220</v>
      </c>
      <c r="H62" s="159"/>
      <c r="I62" s="160"/>
      <c r="J62" s="122">
        <f>J63</f>
        <v>12930</v>
      </c>
      <c r="K62" s="122"/>
      <c r="L62" s="122"/>
      <c r="M62" s="122">
        <v>0</v>
      </c>
      <c r="N62" s="81"/>
      <c r="O62" s="81"/>
      <c r="P62" s="122">
        <v>0</v>
      </c>
      <c r="Q62" s="81"/>
      <c r="R62" s="86"/>
    </row>
    <row r="63" spans="1:18" s="42" customFormat="1" ht="15">
      <c r="A63" s="102" t="s">
        <v>123</v>
      </c>
      <c r="B63" s="111">
        <f t="shared" si="1"/>
        <v>17</v>
      </c>
      <c r="C63" s="111">
        <v>7</v>
      </c>
      <c r="D63" s="111">
        <v>3</v>
      </c>
      <c r="E63" s="118" t="s">
        <v>50</v>
      </c>
      <c r="F63" s="101">
        <v>244</v>
      </c>
      <c r="G63" s="161">
        <v>223</v>
      </c>
      <c r="H63" s="162"/>
      <c r="I63" s="163"/>
      <c r="J63" s="121">
        <f>J64</f>
        <v>12930</v>
      </c>
      <c r="K63" s="121"/>
      <c r="L63" s="121"/>
      <c r="M63" s="121">
        <v>0</v>
      </c>
      <c r="N63" s="70"/>
      <c r="O63" s="70"/>
      <c r="P63" s="121">
        <v>0</v>
      </c>
      <c r="Q63" s="70"/>
      <c r="R63" s="113"/>
    </row>
    <row r="64" spans="1:18" s="42" customFormat="1" ht="15">
      <c r="A64" s="142" t="s">
        <v>124</v>
      </c>
      <c r="B64" s="111">
        <f t="shared" si="1"/>
        <v>18</v>
      </c>
      <c r="C64" s="111">
        <v>7</v>
      </c>
      <c r="D64" s="111">
        <v>3</v>
      </c>
      <c r="E64" s="118" t="s">
        <v>50</v>
      </c>
      <c r="F64" s="101">
        <v>244</v>
      </c>
      <c r="G64" s="161">
        <v>223</v>
      </c>
      <c r="H64" s="162"/>
      <c r="I64" s="163"/>
      <c r="J64" s="121">
        <f>'2021'!O27</f>
        <v>12930</v>
      </c>
      <c r="K64" s="121"/>
      <c r="L64" s="121"/>
      <c r="M64" s="121">
        <v>0</v>
      </c>
      <c r="N64" s="70"/>
      <c r="O64" s="70"/>
      <c r="P64" s="121">
        <v>0</v>
      </c>
      <c r="Q64" s="70"/>
      <c r="R64" s="113"/>
    </row>
    <row r="65" spans="1:18" s="87" customFormat="1" ht="30">
      <c r="A65" s="116" t="s">
        <v>110</v>
      </c>
      <c r="B65" s="78">
        <f t="shared" si="1"/>
        <v>19</v>
      </c>
      <c r="C65" s="78">
        <v>7</v>
      </c>
      <c r="D65" s="78">
        <v>3</v>
      </c>
      <c r="E65" s="79" t="s">
        <v>50</v>
      </c>
      <c r="F65" s="80">
        <v>240</v>
      </c>
      <c r="G65" s="158">
        <v>300</v>
      </c>
      <c r="H65" s="159"/>
      <c r="I65" s="160"/>
      <c r="J65" s="122">
        <f>J66</f>
        <v>20000</v>
      </c>
      <c r="K65" s="122"/>
      <c r="L65" s="122"/>
      <c r="M65" s="122">
        <v>0</v>
      </c>
      <c r="N65" s="81"/>
      <c r="O65" s="81"/>
      <c r="P65" s="122">
        <v>0</v>
      </c>
      <c r="Q65" s="81"/>
      <c r="R65" s="86"/>
    </row>
    <row r="66" spans="1:18" s="42" customFormat="1" ht="30">
      <c r="A66" s="44" t="s">
        <v>111</v>
      </c>
      <c r="B66" s="111">
        <f t="shared" si="1"/>
        <v>20</v>
      </c>
      <c r="C66" s="111">
        <v>7</v>
      </c>
      <c r="D66" s="111">
        <v>3</v>
      </c>
      <c r="E66" s="118" t="s">
        <v>50</v>
      </c>
      <c r="F66" s="101">
        <v>244</v>
      </c>
      <c r="G66" s="161">
        <v>310</v>
      </c>
      <c r="H66" s="162"/>
      <c r="I66" s="163"/>
      <c r="J66" s="121">
        <f>'2021'!O33</f>
        <v>20000</v>
      </c>
      <c r="K66" s="121"/>
      <c r="L66" s="121"/>
      <c r="M66" s="121">
        <v>0</v>
      </c>
      <c r="N66" s="70"/>
      <c r="O66" s="70"/>
      <c r="P66" s="121">
        <v>0</v>
      </c>
      <c r="Q66" s="70"/>
      <c r="R66" s="113"/>
    </row>
    <row r="67" spans="1:18" s="77" customFormat="1" ht="14.25">
      <c r="A67" s="124" t="s">
        <v>33</v>
      </c>
      <c r="B67" s="72"/>
      <c r="C67" s="72"/>
      <c r="D67" s="72"/>
      <c r="E67" s="72"/>
      <c r="F67" s="72"/>
      <c r="G67" s="188"/>
      <c r="H67" s="189"/>
      <c r="I67" s="190"/>
      <c r="J67" s="123">
        <f>J47</f>
        <v>1210364</v>
      </c>
      <c r="K67" s="123"/>
      <c r="L67" s="123"/>
      <c r="M67" s="123">
        <f>M47</f>
        <v>0</v>
      </c>
      <c r="N67" s="72"/>
      <c r="O67" s="72"/>
      <c r="P67" s="123">
        <f>P47</f>
        <v>0</v>
      </c>
      <c r="Q67" s="72"/>
      <c r="R67" s="88"/>
    </row>
    <row r="68" spans="1:18" s="42" customFormat="1" ht="15"/>
    <row r="69" spans="1:18" s="42" customFormat="1" ht="30">
      <c r="A69" s="125" t="s">
        <v>63</v>
      </c>
      <c r="C69" s="178" t="s">
        <v>39</v>
      </c>
      <c r="D69" s="178"/>
      <c r="E69" s="178"/>
      <c r="F69" s="178"/>
      <c r="G69" s="175"/>
      <c r="H69" s="175"/>
      <c r="I69" s="175"/>
      <c r="J69" s="126"/>
      <c r="K69" s="126" t="s">
        <v>72</v>
      </c>
    </row>
    <row r="70" spans="1:18" s="21" customFormat="1">
      <c r="G70" s="176" t="s">
        <v>64</v>
      </c>
      <c r="H70" s="176"/>
      <c r="I70" s="176"/>
      <c r="J70" s="33"/>
      <c r="K70" s="33"/>
    </row>
    <row r="71" spans="1:18" s="42" customFormat="1" ht="17.25" customHeight="1">
      <c r="A71" s="42" t="s">
        <v>65</v>
      </c>
      <c r="C71" s="42" t="s">
        <v>93</v>
      </c>
      <c r="G71" s="179"/>
      <c r="H71" s="179"/>
      <c r="I71" s="179"/>
      <c r="K71" s="42" t="s">
        <v>100</v>
      </c>
    </row>
    <row r="72" spans="1:18" s="17" customFormat="1" ht="12">
      <c r="G72" s="177" t="s">
        <v>64</v>
      </c>
      <c r="H72" s="177"/>
      <c r="I72" s="177"/>
    </row>
    <row r="73" spans="1:18">
      <c r="A73" s="31" t="s">
        <v>66</v>
      </c>
      <c r="B73" s="31"/>
      <c r="C73"/>
      <c r="D73"/>
      <c r="E73"/>
      <c r="F73"/>
      <c r="G73"/>
      <c r="H73"/>
      <c r="I73"/>
      <c r="J73"/>
      <c r="K73"/>
    </row>
    <row r="74" spans="1:18">
      <c r="A74" s="13" t="s">
        <v>67</v>
      </c>
      <c r="B74" s="13"/>
      <c r="C74"/>
      <c r="D74"/>
      <c r="E74"/>
      <c r="F74"/>
      <c r="G74"/>
      <c r="H74"/>
      <c r="I74"/>
      <c r="J74"/>
      <c r="K74"/>
    </row>
    <row r="75" spans="1:18">
      <c r="A75"/>
      <c r="B75"/>
      <c r="C75"/>
      <c r="D75"/>
      <c r="E75"/>
      <c r="F75"/>
      <c r="G75"/>
      <c r="H75"/>
      <c r="I75"/>
      <c r="J75"/>
      <c r="K75"/>
    </row>
    <row r="76" spans="1:18">
      <c r="A76" s="14" t="s">
        <v>52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8">
      <c r="A77" s="15"/>
      <c r="B77" s="15"/>
      <c r="C77" s="15"/>
      <c r="D77" s="15"/>
      <c r="E77" s="15"/>
      <c r="F77"/>
      <c r="G77"/>
      <c r="H77"/>
      <c r="I77"/>
      <c r="J77"/>
      <c r="K77"/>
    </row>
    <row r="78" spans="1:18">
      <c r="A78" s="12" t="s">
        <v>69</v>
      </c>
      <c r="B78" s="12"/>
      <c r="C78" s="12"/>
      <c r="D78" s="12"/>
      <c r="E78" s="12"/>
      <c r="F78"/>
      <c r="G78"/>
      <c r="H78"/>
      <c r="I78"/>
      <c r="J78"/>
      <c r="K78"/>
    </row>
    <row r="79" spans="1:18">
      <c r="A79" s="15"/>
      <c r="B79" s="15"/>
      <c r="C79" s="15"/>
      <c r="D79" s="15"/>
      <c r="E79" s="15"/>
      <c r="F79"/>
      <c r="G79"/>
      <c r="H79"/>
      <c r="I79"/>
      <c r="J79"/>
      <c r="K79"/>
    </row>
    <row r="80" spans="1:18">
      <c r="A80" s="12" t="s">
        <v>70</v>
      </c>
      <c r="B80" s="12"/>
      <c r="C80" s="12"/>
      <c r="D80" s="12"/>
      <c r="E80" s="12"/>
      <c r="F80"/>
      <c r="G80"/>
      <c r="H80"/>
      <c r="I80"/>
      <c r="J80"/>
      <c r="K80"/>
    </row>
    <row r="81" spans="1:11">
      <c r="A81" s="11"/>
      <c r="B81" s="8"/>
      <c r="C81" s="16"/>
      <c r="D81" s="16"/>
      <c r="E81"/>
      <c r="F81"/>
      <c r="G81"/>
      <c r="H81"/>
      <c r="I81"/>
      <c r="J81"/>
      <c r="K81"/>
    </row>
    <row r="82" spans="1:11" s="2" customFormat="1" ht="9.75">
      <c r="A82" s="6" t="s">
        <v>53</v>
      </c>
      <c r="B82" s="10"/>
      <c r="C82" s="7" t="s">
        <v>54</v>
      </c>
      <c r="D82" s="7"/>
      <c r="E82" s="7"/>
    </row>
    <row r="83" spans="1:11">
      <c r="A83" s="17"/>
      <c r="B83"/>
      <c r="C83"/>
      <c r="D83"/>
      <c r="E83"/>
      <c r="F83"/>
      <c r="G83"/>
      <c r="H83"/>
      <c r="I83"/>
      <c r="J83"/>
      <c r="K83"/>
    </row>
    <row r="84" spans="1:11">
      <c r="A84" s="2" t="s">
        <v>68</v>
      </c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</sheetData>
  <mergeCells count="84">
    <mergeCell ref="G61:I61"/>
    <mergeCell ref="O10:P10"/>
    <mergeCell ref="G58:I58"/>
    <mergeCell ref="G45:I45"/>
    <mergeCell ref="J45:L45"/>
    <mergeCell ref="G47:I47"/>
    <mergeCell ref="G48:I48"/>
    <mergeCell ref="G57:I57"/>
    <mergeCell ref="P45:R45"/>
    <mergeCell ref="G46:I46"/>
    <mergeCell ref="L2:P2"/>
    <mergeCell ref="L3:P3"/>
    <mergeCell ref="O9:Q9"/>
    <mergeCell ref="L9:N9"/>
    <mergeCell ref="M45:O45"/>
    <mergeCell ref="A44:A45"/>
    <mergeCell ref="G67:I67"/>
    <mergeCell ref="G56:I56"/>
    <mergeCell ref="G60:I60"/>
    <mergeCell ref="G55:I55"/>
    <mergeCell ref="B20:G20"/>
    <mergeCell ref="B44:B45"/>
    <mergeCell ref="B32:B33"/>
    <mergeCell ref="C32:C33"/>
    <mergeCell ref="G59:I59"/>
    <mergeCell ref="A17:G17"/>
    <mergeCell ref="B18:G18"/>
    <mergeCell ref="A43:N43"/>
    <mergeCell ref="C44:I44"/>
    <mergeCell ref="J44:R44"/>
    <mergeCell ref="J28:J29"/>
    <mergeCell ref="H28:I29"/>
    <mergeCell ref="F32:H32"/>
    <mergeCell ref="I32:K32"/>
    <mergeCell ref="A32:A33"/>
    <mergeCell ref="J16:J17"/>
    <mergeCell ref="A13:G13"/>
    <mergeCell ref="A15:G15"/>
    <mergeCell ref="H18:I19"/>
    <mergeCell ref="J20:J21"/>
    <mergeCell ref="J12:J13"/>
    <mergeCell ref="H12:I13"/>
    <mergeCell ref="A16:G16"/>
    <mergeCell ref="H14:I15"/>
    <mergeCell ref="H16:I17"/>
    <mergeCell ref="G69:I69"/>
    <mergeCell ref="G70:I70"/>
    <mergeCell ref="G72:I72"/>
    <mergeCell ref="C69:F69"/>
    <mergeCell ref="G71:I71"/>
    <mergeCell ref="F3:K3"/>
    <mergeCell ref="H22:I23"/>
    <mergeCell ref="B22:G22"/>
    <mergeCell ref="J14:J15"/>
    <mergeCell ref="J18:J19"/>
    <mergeCell ref="J22:J23"/>
    <mergeCell ref="H20:I21"/>
    <mergeCell ref="B26:G26"/>
    <mergeCell ref="D32:D33"/>
    <mergeCell ref="J24:J25"/>
    <mergeCell ref="J26:J27"/>
    <mergeCell ref="H24:I25"/>
    <mergeCell ref="H26:I27"/>
    <mergeCell ref="A30:J30"/>
    <mergeCell ref="A31:D31"/>
    <mergeCell ref="E31:E33"/>
    <mergeCell ref="F31:N31"/>
    <mergeCell ref="L32:N32"/>
    <mergeCell ref="G65:I65"/>
    <mergeCell ref="G66:I66"/>
    <mergeCell ref="G54:I54"/>
    <mergeCell ref="G53:I53"/>
    <mergeCell ref="G62:I62"/>
    <mergeCell ref="G63:I63"/>
    <mergeCell ref="G64:I64"/>
    <mergeCell ref="A7:C7"/>
    <mergeCell ref="L7:Q7"/>
    <mergeCell ref="A8:C8"/>
    <mergeCell ref="O8:Q8"/>
    <mergeCell ref="A4:C4"/>
    <mergeCell ref="L4:Q4"/>
    <mergeCell ref="L5:Q5"/>
    <mergeCell ref="L6:Q6"/>
    <mergeCell ref="A5:C5"/>
  </mergeCells>
  <phoneticPr fontId="2" type="noConversion"/>
  <pageMargins left="0.39370078740157483" right="0" top="0" bottom="0" header="0" footer="0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V65"/>
  <sheetViews>
    <sheetView showGridLines="0" topLeftCell="A14" workbookViewId="0">
      <selection activeCell="O36" sqref="O36"/>
    </sheetView>
  </sheetViews>
  <sheetFormatPr defaultRowHeight="15"/>
  <cols>
    <col min="1" max="1" width="1.28515625" style="42" customWidth="1"/>
    <col min="2" max="6" width="4.7109375" style="42" customWidth="1"/>
    <col min="7" max="7" width="27.140625" style="42" customWidth="1"/>
    <col min="8" max="8" width="4.7109375" style="42" customWidth="1"/>
    <col min="9" max="9" width="3.7109375" style="42" customWidth="1"/>
    <col min="10" max="12" width="4.7109375" style="42" customWidth="1"/>
    <col min="13" max="13" width="6.140625" style="42" customWidth="1"/>
    <col min="14" max="19" width="4.7109375" style="42" customWidth="1"/>
    <col min="20" max="20" width="10.140625" style="4" customWidth="1"/>
    <col min="21" max="21" width="4.7109375" style="4" customWidth="1"/>
    <col min="22" max="22" width="9.7109375" style="4" customWidth="1"/>
    <col min="23" max="16384" width="9.140625" style="4"/>
  </cols>
  <sheetData>
    <row r="1" spans="1:19" s="21" customForma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84" t="s">
        <v>12</v>
      </c>
      <c r="N1" s="184"/>
      <c r="O1" s="184"/>
      <c r="P1" s="184"/>
      <c r="Q1" s="184"/>
      <c r="R1" s="184"/>
      <c r="S1" s="184"/>
    </row>
    <row r="2" spans="1:19" s="21" customFormat="1" ht="25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81" t="s">
        <v>39</v>
      </c>
      <c r="N2" s="181"/>
      <c r="O2" s="181"/>
      <c r="P2" s="181"/>
      <c r="Q2" s="181"/>
      <c r="R2" s="181"/>
      <c r="S2" s="181"/>
    </row>
    <row r="3" spans="1:19" s="21" customForma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21" customForma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 t="s">
        <v>37</v>
      </c>
      <c r="N4" s="42"/>
      <c r="O4" s="42"/>
      <c r="P4" s="42"/>
      <c r="Q4" s="42"/>
      <c r="R4" s="42"/>
      <c r="S4" s="42"/>
    </row>
    <row r="5" spans="1:19" s="21" customForma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 t="s">
        <v>94</v>
      </c>
      <c r="N5" s="42"/>
      <c r="O5" s="42"/>
      <c r="P5" s="42"/>
      <c r="Q5" s="42"/>
      <c r="R5" s="42"/>
      <c r="S5" s="42"/>
    </row>
    <row r="6" spans="1:19" s="21" customFormat="1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21" customFormat="1">
      <c r="A7" s="42"/>
      <c r="B7" s="184" t="s">
        <v>80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</row>
    <row r="8" spans="1:19" s="21" customFormat="1">
      <c r="A8" s="42"/>
      <c r="B8" s="184" t="s">
        <v>51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</row>
    <row r="9" spans="1:19" s="21" customFormat="1" ht="6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s="36" customFormat="1">
      <c r="A10" s="43"/>
      <c r="B10" s="218" t="s">
        <v>24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</row>
    <row r="11" spans="1:19" s="36" customFormat="1" ht="6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s="36" customFormat="1" ht="33" customHeight="1">
      <c r="A12" s="43"/>
      <c r="B12" s="44" t="s">
        <v>25</v>
      </c>
      <c r="C12" s="210" t="s">
        <v>26</v>
      </c>
      <c r="D12" s="210"/>
      <c r="E12" s="210"/>
      <c r="F12" s="210"/>
      <c r="G12" s="210"/>
      <c r="H12" s="210"/>
      <c r="I12" s="210"/>
      <c r="J12" s="210"/>
      <c r="K12" s="210"/>
      <c r="L12" s="210" t="s">
        <v>14</v>
      </c>
      <c r="M12" s="210"/>
      <c r="N12" s="210"/>
      <c r="O12" s="210" t="s">
        <v>27</v>
      </c>
      <c r="P12" s="210"/>
      <c r="Q12" s="210"/>
      <c r="R12" s="210"/>
      <c r="S12" s="210"/>
    </row>
    <row r="13" spans="1:19" s="36" customFormat="1">
      <c r="A13" s="43"/>
      <c r="B13" s="44">
        <v>1</v>
      </c>
      <c r="C13" s="210">
        <v>2</v>
      </c>
      <c r="D13" s="210"/>
      <c r="E13" s="210"/>
      <c r="F13" s="210"/>
      <c r="G13" s="210"/>
      <c r="H13" s="210"/>
      <c r="I13" s="210"/>
      <c r="J13" s="210"/>
      <c r="K13" s="210"/>
      <c r="L13" s="210">
        <v>3</v>
      </c>
      <c r="M13" s="210"/>
      <c r="N13" s="210"/>
      <c r="O13" s="210">
        <v>4</v>
      </c>
      <c r="P13" s="210"/>
      <c r="Q13" s="210"/>
      <c r="R13" s="210"/>
      <c r="S13" s="210"/>
    </row>
    <row r="14" spans="1:19" s="36" customFormat="1">
      <c r="A14" s="43"/>
      <c r="B14" s="44">
        <v>1</v>
      </c>
      <c r="C14" s="210" t="s">
        <v>28</v>
      </c>
      <c r="D14" s="210"/>
      <c r="E14" s="210"/>
      <c r="F14" s="210"/>
      <c r="G14" s="210"/>
      <c r="H14" s="210"/>
      <c r="I14" s="210"/>
      <c r="J14" s="210"/>
      <c r="K14" s="210"/>
      <c r="L14" s="205" t="s">
        <v>83</v>
      </c>
      <c r="M14" s="205"/>
      <c r="N14" s="205"/>
      <c r="O14" s="206">
        <v>901255</v>
      </c>
      <c r="P14" s="206"/>
      <c r="Q14" s="206"/>
      <c r="R14" s="206"/>
      <c r="S14" s="206"/>
    </row>
    <row r="15" spans="1:19" s="36" customFormat="1">
      <c r="A15" s="43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pans="1:19" s="36" customFormat="1" ht="11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21" s="36" customFormat="1">
      <c r="A17" s="43"/>
      <c r="B17" s="217" t="s">
        <v>82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  <row r="18" spans="1:21" s="36" customFormat="1" ht="9" customHeigh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1:21" s="36" customFormat="1" ht="31.5" customHeight="1">
      <c r="A19" s="43"/>
      <c r="B19" s="44" t="s">
        <v>25</v>
      </c>
      <c r="C19" s="210" t="s">
        <v>26</v>
      </c>
      <c r="D19" s="210"/>
      <c r="E19" s="210"/>
      <c r="F19" s="210"/>
      <c r="G19" s="210"/>
      <c r="H19" s="210"/>
      <c r="I19" s="210"/>
      <c r="J19" s="210"/>
      <c r="K19" s="210"/>
      <c r="L19" s="210" t="s">
        <v>14</v>
      </c>
      <c r="M19" s="210"/>
      <c r="N19" s="210"/>
      <c r="O19" s="210" t="s">
        <v>27</v>
      </c>
      <c r="P19" s="210"/>
      <c r="Q19" s="210"/>
      <c r="R19" s="210"/>
      <c r="S19" s="210"/>
    </row>
    <row r="20" spans="1:21" s="36" customFormat="1">
      <c r="A20" s="43"/>
      <c r="B20" s="45">
        <v>1</v>
      </c>
      <c r="C20" s="210">
        <v>2</v>
      </c>
      <c r="D20" s="210"/>
      <c r="E20" s="210"/>
      <c r="F20" s="210"/>
      <c r="G20" s="210"/>
      <c r="H20" s="210"/>
      <c r="I20" s="210"/>
      <c r="J20" s="210"/>
      <c r="K20" s="210"/>
      <c r="L20" s="210">
        <v>3</v>
      </c>
      <c r="M20" s="210"/>
      <c r="N20" s="210"/>
      <c r="O20" s="210">
        <v>4</v>
      </c>
      <c r="P20" s="210"/>
      <c r="Q20" s="210"/>
      <c r="R20" s="210"/>
      <c r="S20" s="210"/>
    </row>
    <row r="21" spans="1:21" s="36" customFormat="1">
      <c r="A21" s="43"/>
      <c r="B21" s="44">
        <v>1</v>
      </c>
      <c r="C21" s="202" t="s">
        <v>41</v>
      </c>
      <c r="D21" s="203"/>
      <c r="E21" s="203"/>
      <c r="F21" s="203"/>
      <c r="G21" s="203"/>
      <c r="H21" s="203"/>
      <c r="I21" s="203"/>
      <c r="J21" s="203"/>
      <c r="K21" s="204"/>
      <c r="L21" s="205" t="s">
        <v>84</v>
      </c>
      <c r="M21" s="205"/>
      <c r="N21" s="205"/>
      <c r="O21" s="206">
        <v>272179</v>
      </c>
      <c r="P21" s="206"/>
      <c r="Q21" s="206"/>
      <c r="R21" s="206"/>
      <c r="S21" s="206"/>
      <c r="T21" s="37"/>
      <c r="U21" s="38"/>
    </row>
    <row r="22" spans="1:21" s="36" customFormat="1">
      <c r="A22" s="43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48"/>
      <c r="O22" s="51"/>
      <c r="P22" s="51"/>
      <c r="Q22" s="51"/>
      <c r="R22" s="51"/>
      <c r="S22" s="51"/>
      <c r="T22" s="38"/>
      <c r="U22" s="38"/>
    </row>
    <row r="23" spans="1:21" s="36" customFormat="1">
      <c r="A23" s="43"/>
      <c r="B23" s="217" t="s">
        <v>101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38"/>
      <c r="U23" s="38"/>
    </row>
    <row r="24" spans="1:21" s="36" customFormat="1">
      <c r="A24" s="4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3"/>
      <c r="T24" s="38"/>
      <c r="U24" s="38"/>
    </row>
    <row r="25" spans="1:21" s="36" customFormat="1" ht="30">
      <c r="A25" s="43"/>
      <c r="B25" s="44" t="s">
        <v>25</v>
      </c>
      <c r="C25" s="210" t="s">
        <v>26</v>
      </c>
      <c r="D25" s="210"/>
      <c r="E25" s="210"/>
      <c r="F25" s="210"/>
      <c r="G25" s="210"/>
      <c r="H25" s="210"/>
      <c r="I25" s="210"/>
      <c r="J25" s="210"/>
      <c r="K25" s="210"/>
      <c r="L25" s="210" t="s">
        <v>14</v>
      </c>
      <c r="M25" s="210"/>
      <c r="N25" s="210"/>
      <c r="O25" s="210" t="s">
        <v>27</v>
      </c>
      <c r="P25" s="210"/>
      <c r="Q25" s="210"/>
      <c r="R25" s="210"/>
      <c r="S25" s="210"/>
      <c r="T25" s="38"/>
      <c r="U25" s="38"/>
    </row>
    <row r="26" spans="1:21" s="36" customFormat="1">
      <c r="A26" s="43"/>
      <c r="B26" s="45">
        <v>1</v>
      </c>
      <c r="C26" s="210">
        <v>2</v>
      </c>
      <c r="D26" s="210"/>
      <c r="E26" s="210"/>
      <c r="F26" s="210"/>
      <c r="G26" s="210"/>
      <c r="H26" s="210"/>
      <c r="I26" s="210"/>
      <c r="J26" s="210"/>
      <c r="K26" s="210"/>
      <c r="L26" s="210">
        <v>3</v>
      </c>
      <c r="M26" s="210"/>
      <c r="N26" s="210"/>
      <c r="O26" s="210">
        <v>4</v>
      </c>
      <c r="P26" s="210"/>
      <c r="Q26" s="210"/>
      <c r="R26" s="210"/>
      <c r="S26" s="210"/>
      <c r="T26" s="38"/>
      <c r="U26" s="38"/>
    </row>
    <row r="27" spans="1:21" s="36" customFormat="1">
      <c r="A27" s="43"/>
      <c r="B27" s="44">
        <v>1</v>
      </c>
      <c r="C27" s="202" t="s">
        <v>102</v>
      </c>
      <c r="D27" s="203"/>
      <c r="E27" s="203"/>
      <c r="F27" s="203"/>
      <c r="G27" s="203"/>
      <c r="H27" s="203"/>
      <c r="I27" s="203"/>
      <c r="J27" s="203"/>
      <c r="K27" s="204"/>
      <c r="L27" s="205" t="s">
        <v>85</v>
      </c>
      <c r="M27" s="205"/>
      <c r="N27" s="205"/>
      <c r="O27" s="206">
        <v>12930</v>
      </c>
      <c r="P27" s="206"/>
      <c r="Q27" s="206"/>
      <c r="R27" s="206"/>
      <c r="S27" s="206"/>
      <c r="T27" s="38"/>
      <c r="U27" s="38"/>
    </row>
    <row r="28" spans="1:21" s="36" customFormat="1" ht="20.25" customHeight="1">
      <c r="A28" s="43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8"/>
      <c r="N28" s="48"/>
      <c r="O28" s="49"/>
      <c r="P28" s="49"/>
      <c r="Q28" s="49"/>
      <c r="R28" s="49"/>
      <c r="S28" s="49"/>
    </row>
    <row r="29" spans="1:21" s="36" customFormat="1">
      <c r="A29" s="43"/>
      <c r="B29" s="217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</row>
    <row r="30" spans="1:21" s="36" customFormat="1" ht="6.75" customHeight="1">
      <c r="A30" s="43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3"/>
    </row>
    <row r="31" spans="1:21" s="36" customFormat="1" ht="30">
      <c r="A31" s="43"/>
      <c r="B31" s="44" t="s">
        <v>25</v>
      </c>
      <c r="C31" s="210" t="s">
        <v>26</v>
      </c>
      <c r="D31" s="210"/>
      <c r="E31" s="210"/>
      <c r="F31" s="210"/>
      <c r="G31" s="210"/>
      <c r="H31" s="210"/>
      <c r="I31" s="210"/>
      <c r="J31" s="210"/>
      <c r="K31" s="210"/>
      <c r="L31" s="210" t="s">
        <v>14</v>
      </c>
      <c r="M31" s="210"/>
      <c r="N31" s="210"/>
      <c r="O31" s="210" t="s">
        <v>27</v>
      </c>
      <c r="P31" s="210"/>
      <c r="Q31" s="210"/>
      <c r="R31" s="210"/>
      <c r="S31" s="210"/>
    </row>
    <row r="32" spans="1:21" s="36" customFormat="1">
      <c r="A32" s="43"/>
      <c r="B32" s="45">
        <v>1</v>
      </c>
      <c r="C32" s="210">
        <v>2</v>
      </c>
      <c r="D32" s="210"/>
      <c r="E32" s="210"/>
      <c r="F32" s="210"/>
      <c r="G32" s="210"/>
      <c r="H32" s="210"/>
      <c r="I32" s="210"/>
      <c r="J32" s="210"/>
      <c r="K32" s="210"/>
      <c r="L32" s="210">
        <v>3</v>
      </c>
      <c r="M32" s="210"/>
      <c r="N32" s="210"/>
      <c r="O32" s="210">
        <v>4</v>
      </c>
      <c r="P32" s="210"/>
      <c r="Q32" s="210"/>
      <c r="R32" s="210"/>
      <c r="S32" s="210"/>
    </row>
    <row r="33" spans="1:22" s="36" customFormat="1" ht="21" customHeight="1">
      <c r="A33" s="43"/>
      <c r="B33" s="44">
        <v>1</v>
      </c>
      <c r="C33" s="202" t="s">
        <v>103</v>
      </c>
      <c r="D33" s="203"/>
      <c r="E33" s="203"/>
      <c r="F33" s="203"/>
      <c r="G33" s="203"/>
      <c r="H33" s="203"/>
      <c r="I33" s="203"/>
      <c r="J33" s="203"/>
      <c r="K33" s="204"/>
      <c r="L33" s="219" t="s">
        <v>104</v>
      </c>
      <c r="M33" s="220"/>
      <c r="N33" s="221"/>
      <c r="O33" s="207">
        <v>20000</v>
      </c>
      <c r="P33" s="208"/>
      <c r="Q33" s="208"/>
      <c r="R33" s="208"/>
      <c r="S33" s="209"/>
    </row>
    <row r="34" spans="1:22" s="36" customFormat="1" ht="21" customHeight="1">
      <c r="A34" s="43"/>
      <c r="B34" s="44">
        <v>2</v>
      </c>
      <c r="C34" s="202" t="s">
        <v>106</v>
      </c>
      <c r="D34" s="203"/>
      <c r="E34" s="203"/>
      <c r="F34" s="203"/>
      <c r="G34" s="203"/>
      <c r="H34" s="203"/>
      <c r="I34" s="203"/>
      <c r="J34" s="203"/>
      <c r="K34" s="204"/>
      <c r="L34" s="133"/>
      <c r="M34" s="134" t="s">
        <v>104</v>
      </c>
      <c r="N34" s="135"/>
      <c r="O34" s="207">
        <v>4000</v>
      </c>
      <c r="P34" s="208"/>
      <c r="Q34" s="208"/>
      <c r="R34" s="208"/>
      <c r="S34" s="209"/>
    </row>
    <row r="35" spans="1:22" s="36" customFormat="1">
      <c r="A35" s="43"/>
      <c r="B35" s="44"/>
      <c r="C35" s="213" t="s">
        <v>32</v>
      </c>
      <c r="D35" s="214"/>
      <c r="E35" s="214"/>
      <c r="F35" s="214"/>
      <c r="G35" s="214"/>
      <c r="H35" s="214"/>
      <c r="I35" s="214"/>
      <c r="J35" s="214"/>
      <c r="K35" s="215"/>
      <c r="L35" s="205"/>
      <c r="M35" s="205"/>
      <c r="N35" s="205"/>
      <c r="O35" s="206">
        <f>SUM(O33:S34)</f>
        <v>24000</v>
      </c>
      <c r="P35" s="206"/>
      <c r="Q35" s="206"/>
      <c r="R35" s="206"/>
      <c r="S35" s="206"/>
      <c r="V35" s="39"/>
    </row>
    <row r="36" spans="1:22" s="36" customFormat="1">
      <c r="A36" s="43"/>
      <c r="B36" s="46"/>
      <c r="C36" s="50"/>
      <c r="D36" s="50"/>
      <c r="E36" s="50"/>
      <c r="F36" s="50"/>
      <c r="G36" s="50"/>
      <c r="H36" s="50"/>
      <c r="I36" s="50"/>
      <c r="J36" s="50"/>
      <c r="K36" s="50"/>
      <c r="L36" s="48"/>
      <c r="M36" s="48"/>
      <c r="N36" s="48"/>
      <c r="O36" s="51"/>
      <c r="P36" s="51"/>
      <c r="Q36" s="51"/>
      <c r="R36" s="51"/>
      <c r="S36" s="51"/>
      <c r="V36" s="39"/>
    </row>
    <row r="37" spans="1:22" s="36" customFormat="1">
      <c r="A37" s="43"/>
      <c r="B37" s="46"/>
      <c r="C37" s="50"/>
      <c r="D37" s="50"/>
      <c r="E37" s="50"/>
      <c r="F37" s="50"/>
      <c r="G37" s="50"/>
      <c r="H37" s="50"/>
      <c r="I37" s="50"/>
      <c r="J37" s="50"/>
      <c r="K37" s="50"/>
      <c r="L37" s="52"/>
      <c r="M37" s="52"/>
      <c r="N37" s="52"/>
      <c r="O37" s="51"/>
      <c r="P37" s="51"/>
      <c r="Q37" s="51"/>
      <c r="R37" s="51"/>
      <c r="S37" s="51"/>
      <c r="V37" s="39"/>
    </row>
    <row r="38" spans="1:22" s="36" customFormat="1" ht="21" customHeight="1">
      <c r="A38" s="43"/>
      <c r="B38" s="211" t="s">
        <v>87</v>
      </c>
      <c r="C38" s="211"/>
      <c r="D38" s="211"/>
      <c r="E38" s="211"/>
      <c r="F38" s="211"/>
      <c r="G38" s="211"/>
      <c r="H38" s="211"/>
      <c r="I38" s="212">
        <f>O35+O21+O14+O27</f>
        <v>1210364</v>
      </c>
      <c r="J38" s="212"/>
      <c r="K38" s="212"/>
      <c r="L38" s="48"/>
      <c r="M38" s="48"/>
      <c r="N38" s="48"/>
      <c r="O38" s="49"/>
      <c r="P38" s="49"/>
      <c r="Q38" s="49"/>
      <c r="R38" s="49"/>
      <c r="S38" s="49"/>
      <c r="V38" s="39"/>
    </row>
    <row r="39" spans="1:22" s="36" customFormat="1" ht="25.5" customHeight="1">
      <c r="A39" s="43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48"/>
      <c r="O39" s="49"/>
      <c r="P39" s="49"/>
      <c r="Q39" s="49"/>
      <c r="R39" s="49"/>
      <c r="S39" s="49"/>
      <c r="V39" s="39"/>
    </row>
    <row r="40" spans="1:22" s="36" customFormat="1">
      <c r="A40" s="43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9"/>
      <c r="P40" s="49"/>
      <c r="Q40" s="49"/>
      <c r="R40" s="49"/>
      <c r="S40" s="49"/>
      <c r="V40" s="39"/>
    </row>
    <row r="41" spans="1:22" s="36" customFormat="1" ht="12.75" customHeight="1">
      <c r="A41" s="43"/>
      <c r="B41" s="43" t="s">
        <v>86</v>
      </c>
      <c r="C41" s="43"/>
      <c r="D41" s="43"/>
      <c r="E41" s="43"/>
      <c r="F41" s="43"/>
      <c r="G41" s="43"/>
      <c r="H41" s="43"/>
      <c r="I41" s="43"/>
      <c r="J41" s="43"/>
      <c r="K41" s="43"/>
      <c r="L41" s="43" t="s">
        <v>35</v>
      </c>
      <c r="M41" s="43"/>
      <c r="N41" s="43"/>
      <c r="O41" s="43"/>
      <c r="P41" s="43"/>
      <c r="Q41" s="43"/>
      <c r="R41" s="43"/>
      <c r="S41" s="43"/>
      <c r="V41" s="39"/>
    </row>
    <row r="42" spans="1:22" s="36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V42" s="39"/>
    </row>
    <row r="43" spans="1:22" s="36" customFormat="1">
      <c r="A43" s="43"/>
      <c r="B43" s="43" t="s">
        <v>95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100</v>
      </c>
      <c r="M43" s="43"/>
      <c r="N43" s="43"/>
      <c r="O43" s="43"/>
      <c r="P43" s="43"/>
      <c r="Q43" s="43"/>
      <c r="R43" s="43"/>
      <c r="S43" s="43"/>
    </row>
    <row r="44" spans="1:22" s="36" customForma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22" s="36" customForma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22" s="21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22" s="21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22" s="21" customForma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V48" s="40"/>
    </row>
    <row r="49" spans="1:21" s="21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U49" s="41"/>
    </row>
    <row r="50" spans="1:21" s="21" customForma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1" s="21" customForma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21" s="21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21" s="21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21" s="21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21" s="21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21" s="21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21" s="21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21" s="21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21" s="21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21" s="21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21" s="21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21" s="21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21" s="21" customForma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21" s="21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s="21" customForma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</sheetData>
  <mergeCells count="52">
    <mergeCell ref="O33:S33"/>
    <mergeCell ref="L33:N33"/>
    <mergeCell ref="B23:S23"/>
    <mergeCell ref="C25:K25"/>
    <mergeCell ref="L25:N25"/>
    <mergeCell ref="O35:S35"/>
    <mergeCell ref="B29:S29"/>
    <mergeCell ref="C31:K31"/>
    <mergeCell ref="C33:K33"/>
    <mergeCell ref="C32:K32"/>
    <mergeCell ref="O31:S31"/>
    <mergeCell ref="O32:S32"/>
    <mergeCell ref="B10:S10"/>
    <mergeCell ref="L12:N12"/>
    <mergeCell ref="C12:K12"/>
    <mergeCell ref="O12:S12"/>
    <mergeCell ref="L32:N32"/>
    <mergeCell ref="C13:K13"/>
    <mergeCell ref="C14:K14"/>
    <mergeCell ref="L13:N13"/>
    <mergeCell ref="L14:N14"/>
    <mergeCell ref="C21:K21"/>
    <mergeCell ref="M1:S1"/>
    <mergeCell ref="M2:S2"/>
    <mergeCell ref="B7:S7"/>
    <mergeCell ref="B8:S8"/>
    <mergeCell ref="O19:S19"/>
    <mergeCell ref="L20:N20"/>
    <mergeCell ref="C19:K19"/>
    <mergeCell ref="O20:S20"/>
    <mergeCell ref="C20:K20"/>
    <mergeCell ref="L19:N19"/>
    <mergeCell ref="B38:H38"/>
    <mergeCell ref="I38:K38"/>
    <mergeCell ref="C35:K35"/>
    <mergeCell ref="L35:N35"/>
    <mergeCell ref="O14:S14"/>
    <mergeCell ref="O13:S13"/>
    <mergeCell ref="B15:S15"/>
    <mergeCell ref="B17:S17"/>
    <mergeCell ref="O21:S21"/>
    <mergeCell ref="L21:N21"/>
    <mergeCell ref="C27:K27"/>
    <mergeCell ref="L27:N27"/>
    <mergeCell ref="O27:S27"/>
    <mergeCell ref="O34:S34"/>
    <mergeCell ref="C34:K34"/>
    <mergeCell ref="O25:S25"/>
    <mergeCell ref="C26:K26"/>
    <mergeCell ref="L26:N26"/>
    <mergeCell ref="O26:S26"/>
    <mergeCell ref="L31:N31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 (3)</vt:lpstr>
      <vt:lpstr>2021</vt:lpstr>
      <vt:lpstr>'2021'!Область_печати</vt:lpstr>
      <vt:lpstr>'смета (3)'!Область_печати</vt:lpstr>
    </vt:vector>
  </TitlesOfParts>
  <Company>Администрация Рунянского муниц рай (МЦБ)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QNX</dc:creator>
  <cp:lastModifiedBy>DUSH</cp:lastModifiedBy>
  <cp:lastPrinted>2021-03-03T13:42:38Z</cp:lastPrinted>
  <dcterms:created xsi:type="dcterms:W3CDTF">2011-11-10T05:26:38Z</dcterms:created>
  <dcterms:modified xsi:type="dcterms:W3CDTF">2021-07-27T11:30:44Z</dcterms:modified>
</cp:coreProperties>
</file>